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788"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rozpočet'!$A$1:$G$112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<sst xmlns="http://schemas.openxmlformats.org/spreadsheetml/2006/main" count="254" uniqueCount="209">
  <si>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</si>
  <si>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</si>
  <si>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</si>
  <si>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</si>
  <si>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</si>
  <si>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</si>
  <si>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</si>
  <si>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</si>
  <si>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</si>
  <si>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</si>
  <si>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</si>
  <si>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</si>
  <si>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</si>
  <si>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</si>
  <si>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</si>
  <si>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</si>
  <si>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</si>
  <si>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</si>
  <si>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</si>
  <si>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</si>
  <si>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</si>
  <si>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</si>
  <si>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</si>
  <si>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</si>
  <si>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</si>
  <si>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</si>
  <si>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</si>
  <si>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</si>
  <si>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</si>
  <si>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</si>
  <si>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</si>
  <si>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</si>
  <si>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</si>
  <si>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</si>
  <si>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</si>
  <si>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</si>
  <si>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</si>
  <si>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</si>
  <si>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</si>
  <si>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</si>
  <si>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</si>
  <si>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</si>
  <si>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</si>
  <si>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</si>
  <si>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</si>
  <si>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</si>
  <si>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</si>
  <si>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</si>
  <si>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</si>
  <si>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</si>
  <si>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</si>
  <si>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</si>
  <si>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</si>
  <si>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</si>
  <si>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</si>
  <si>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</si>
  <si>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</si>
  <si>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</si>
  <si>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</si>
  <si>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</si>
  <si>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</si>
  <si>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</si>
  <si>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</si>
  <si>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</si>
  <si>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</si>
  <si>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</si>
  <si>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</si>
  <si>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</si>
  <si>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</si>
  <si>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</si>
  <si>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</si>
  <si>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</si>
  <si>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</si>
  <si>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</si>
  <si>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</si>
  <si>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</si>
  <si>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</si>
  <si>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</si>
  <si>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</si>
  <si>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</si>
  <si>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</si>
  <si>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</si>
  <si>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</si>
  <si>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</si>
  <si>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</si>
  <si>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</si>
  <si>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</si>
  <si>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</si>
  <si>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</si>
  <si>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</si>
  <si>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</si>
  <si>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</si>
  <si>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</si>
  <si>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</si>
  <si>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</si>
  <si>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</si>
  <si>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</si>
  <si>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</si>
  <si>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</si>
  <si>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</si>
  <si>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</si>
  <si>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</si>
  <si>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</si>
  <si>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</si>
  <si>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</si>
  <si>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</si>
  <si>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</si>
  <si>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</si>
  <si>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</si>
  <si>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</si>
  <si>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</si>
  <si>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</si>
  <si>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</si>
  <si>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</si>
  <si>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</si>
  <si>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</si>
  <si>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</si>
  <si>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</si>
  <si>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</si>
  <si>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</si>
  <si>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</si>
  <si>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</si>
  <si>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</si>
  <si>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</si>
  <si>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</si>
  <si>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</si>
  <si>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</si>
  <si>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</si>
  <si>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</si>
  <si>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</si>
  <si>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</si>
  <si>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</si>
  <si>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</si>
  <si>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</si>
  <si>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</si>
  <si>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</si>
  <si>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</si>
  <si>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</si>
  <si>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</si>
  <si>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Vzdělávání a výchova v oblasti kinematografie</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</si>
  <si>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</si>
  <si>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</si>
  <si>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Tiskoviny</t>
  </si>
  <si>
    <t>Outdoorová reklama</t>
  </si>
  <si>
    <t>Reklama v televizi</t>
  </si>
  <si>
    <t>Reklama v rozhlase</t>
  </si>
  <si>
    <t>Reklama v tisku</t>
  </si>
  <si>
    <t>Reklama na internetu</t>
  </si>
  <si>
    <t>PR manager</t>
  </si>
  <si>
    <t>Grafik</t>
  </si>
  <si>
    <t>Webové stránky</t>
  </si>
  <si>
    <t>Katalog</t>
  </si>
  <si>
    <t>Festivalový deník</t>
  </si>
  <si>
    <t>Festivalová znělka / TV spot</t>
  </si>
  <si>
    <t>Festivalové minuty</t>
  </si>
  <si>
    <t>Propagační předměty</t>
  </si>
  <si>
    <t>Technické zabezpečení</t>
  </si>
  <si>
    <t>Nájem prostor na realizaci projektu</t>
  </si>
  <si>
    <t>Nákup materiálu</t>
  </si>
  <si>
    <t>Technické služby, podpora</t>
  </si>
  <si>
    <t>Pronájem technického zařízení</t>
  </si>
  <si>
    <t>Festivalové centrum</t>
  </si>
  <si>
    <t>Tlumočnické a titulkovací zařízení</t>
  </si>
  <si>
    <t>Osvětlovací a ozvučovací technika</t>
  </si>
  <si>
    <t>Projekční technika, projekční plochy</t>
  </si>
  <si>
    <t>Pronájem aut</t>
  </si>
  <si>
    <t>Ostraha, úklid</t>
  </si>
  <si>
    <t>Technický servis, kontrola filmových kopií, přepisy</t>
  </si>
  <si>
    <t>Provozní náklady
(poštovné, telefony, kancelářský materiál)</t>
  </si>
  <si>
    <t>Doprava a cestovné</t>
  </si>
  <si>
    <t>Půjčovné českých filmů</t>
  </si>
  <si>
    <t>Půjčovné zahraničních filmů</t>
  </si>
  <si>
    <t>Doprava filmů</t>
  </si>
  <si>
    <t>Překlady filmů</t>
  </si>
  <si>
    <t>Titulkování filmů</t>
  </si>
  <si>
    <t>Autorská práva k filmům</t>
  </si>
  <si>
    <t>Duplikace filmů</t>
  </si>
  <si>
    <t>Pojištění</t>
  </si>
  <si>
    <t>Překlady</t>
  </si>
  <si>
    <t>Zahájení a zakončení festivalu</t>
  </si>
  <si>
    <t>Doprovodný program</t>
  </si>
  <si>
    <t>Hudební koncerty</t>
  </si>
  <si>
    <t xml:space="preserve">Panely </t>
  </si>
  <si>
    <t>Prezentace</t>
  </si>
  <si>
    <t>Ceny, ocenění</t>
  </si>
  <si>
    <t>Ozvěny festivalu</t>
  </si>
  <si>
    <t>Jiné (definujte)</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</si>
  <si>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</si>
  <si>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</si>
  <si>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</si>
  <si>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</si>
  <si>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</si>
  <si>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</si>
  <si>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</si>
  <si>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</si>
  <si>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uvede k jednotlivým položkám částky hrazené z podpory odpovídající částkám na dokladech uvedených v seznamu účetních dokladů.</t>
  </si>
  <si>
    <t>Příjemce podpory kinematografie sloupec nevyplňuje, čátstka se počítá automaticky na základě údajů uvedených ve sloupcích A až C.</t>
  </si>
  <si>
    <t>Hrazeno z podpory
v Kč</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</si>
  <si>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</si>
  <si>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</si>
  <si>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</si>
  <si>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</si>
  <si>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</si>
  <si>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</si>
  <si>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</si>
  <si>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</si>
  <si>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celkových skutečných nákladů projektu dle vyúčtování)*</t>
  </si>
  <si>
    <t xml:space="preserve">* 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</si>
  <si>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Filmové festivaly a přehlídky v roce 2023</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</si>
</sst>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00\ &quot;Kč&quot;"/>
    <numFmt numFmtId="172" formatCode="#,##0.0\ &quot;Kč&quot;"/>
    <numFmt numFmtId="173" formatCode="#,##0\ &quot;Kč&quot;"/>
  </numFmts>
  <fonts count="54">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i/>
      <sz val="9.5"/>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medium">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02">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173"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4" fillId="35" borderId="0" xfId="0" applyFont="1" applyFill="1" applyAlignment="1">
      <alignment/>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9" fillId="35" borderId="0" xfId="0" applyFont="1" applyFill="1" applyAlignment="1">
      <alignment horizontal="left"/>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10" fillId="35" borderId="10" xfId="0" applyFont="1" applyFill="1" applyBorder="1" applyAlignment="1">
      <alignment horizontal="left" vertical="center"/>
    </xf>
    <xf numFmtId="0" fontId="2" fillId="35" borderId="24"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0" fillId="35" borderId="0" xfId="0" applyFill="1" applyAlignment="1">
      <alignment/>
    </xf>
    <xf numFmtId="0" fontId="4"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wrapText="1"/>
    </xf>
    <xf numFmtId="0" fontId="9" fillId="35" borderId="0" xfId="0" applyFont="1" applyFill="1" applyAlignment="1">
      <alignmen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26" xfId="0" applyFont="1" applyFill="1" applyBorder="1" applyAlignment="1">
      <alignment horizontal="left" vertical="center" wrapText="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10" fillId="35" borderId="24" xfId="0" applyFont="1" applyFill="1" applyBorder="1" applyAlignment="1">
      <alignment horizontal="left" vertical="center"/>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2" fillId="35" borderId="0" xfId="0" applyFont="1" applyFill="1" applyAlignment="1">
      <alignment horizontal="center" vertical="center"/>
    </xf>
    <xf numFmtId="0" fontId="2" fillId="35" borderId="29"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0" xfId="0" applyFont="1" applyFill="1" applyBorder="1" applyAlignment="1">
      <alignment horizontal="left"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0" fontId="2" fillId="35" borderId="0" xfId="0" applyFont="1" applyFill="1" applyAlignment="1">
      <alignment horizontal="left"/>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2" fillId="35" borderId="0" xfId="0" applyFont="1" applyFill="1" applyAlignment="1">
      <alignment horizontal="left" wrapText="1"/>
    </xf>
    <xf numFmtId="0" fontId="2" fillId="35" borderId="0" xfId="0" applyFont="1" applyFill="1" applyAlignment="1">
      <alignment horizontal="left" vertical="center" wrapText="1"/>
    </xf>
    <xf numFmtId="0" fontId="19" fillId="35" borderId="0" xfId="0" applyFont="1" applyFill="1" applyAlignment="1">
      <alignment horizontal="left" vertical="top"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5" fillId="35" borderId="0" xfId="0" applyFont="1" applyFill="1" applyAlignment="1">
      <alignment horizontal="left"/>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49" fontId="7" fillId="33" borderId="14"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33" xfId="0" applyNumberFormat="1" applyFont="1" applyFill="1" applyBorder="1" applyAlignment="1">
      <alignment horizontal="left" vertical="center" wrapText="1"/>
    </xf>
    <xf numFmtId="0" fontId="6" fillId="34" borderId="33" xfId="0" applyFont="1" applyFill="1" applyBorder="1" applyAlignment="1">
      <alignment horizontal="left" vertical="center"/>
    </xf>
    <xf numFmtId="0" fontId="15" fillId="0" borderId="20" xfId="0" applyFont="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0" fontId="2" fillId="34" borderId="33" xfId="0" applyFont="1" applyFill="1" applyBorder="1" applyAlignment="1">
      <alignment horizontal="left" vertical="center"/>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57" t="s">
        <v>0</v>
      </c>
      <c r="B1" s="157"/>
      <c r="C1" s="157"/>
    </row>
    <row r="2" spans="1:3" s="2" customFormat="1" ht="29.25" customHeight="1">
      <c r="A2" s="157" t="s">
        <v>139</v>
      </c>
      <c r="B2" s="157"/>
      <c r="C2" s="157"/>
    </row>
    <row r="3" spans="1:3" s="2" customFormat="1" ht="29.25" customHeight="1">
      <c r="A3" s="157" t="s">
        <v>208</v>
      </c>
      <c r="B3" s="157"/>
      <c r="C3" s="157"/>
    </row>
    <row r="4" spans="1:3" s="2" customFormat="1" ht="17.25" customHeight="1">
      <c r="A4" s="105"/>
      <c r="B4" s="105"/>
      <c r="C4" s="105"/>
    </row>
    <row r="5" spans="1:3" s="2" customFormat="1" ht="17.25" customHeight="1">
      <c r="A5" s="159" t="s">
        <v>199</v>
      </c>
      <c r="B5" s="159"/>
      <c r="C5" s="159"/>
    </row>
    <row r="6" spans="1:3" s="4" customFormat="1" ht="27.75" customHeight="1">
      <c r="A6" s="3"/>
      <c r="B6" s="3"/>
      <c r="C6" s="3"/>
    </row>
    <row r="7" spans="1:3" s="8" customFormat="1" ht="17.25" customHeight="1">
      <c r="A7" s="5">
        <v>1</v>
      </c>
      <c r="B7" s="6" t="s">
        <v>1</v>
      </c>
      <c r="C7" s="7" t="s">
        <v>2</v>
      </c>
    </row>
    <row r="8" spans="1:3" s="8" customFormat="1" ht="17.25" customHeight="1">
      <c r="A8" s="5">
        <v>2</v>
      </c>
      <c r="B8" s="6" t="s">
        <v>3</v>
      </c>
      <c r="C8" s="7" t="s">
        <v>2</v>
      </c>
    </row>
    <row r="9" spans="1:3" s="8" customFormat="1" ht="17.25" customHeight="1">
      <c r="A9" s="5">
        <v>3</v>
      </c>
      <c r="B9" s="6" t="s">
        <v>4</v>
      </c>
      <c r="C9" s="7" t="s">
        <v>2</v>
      </c>
    </row>
    <row r="10" spans="1:3" s="8" customFormat="1" ht="17.25" customHeight="1">
      <c r="A10" s="5">
        <v>4</v>
      </c>
      <c r="B10" s="6" t="s">
        <v>5</v>
      </c>
      <c r="C10" s="7" t="s">
        <v>2</v>
      </c>
    </row>
    <row r="11" spans="1:3" s="8" customFormat="1" ht="17.25" customHeight="1">
      <c r="A11" s="5">
        <v>5</v>
      </c>
      <c r="B11" s="6" t="s">
        <v>6</v>
      </c>
      <c r="C11" s="7" t="s">
        <v>2</v>
      </c>
    </row>
    <row r="12" spans="1:3" s="8" customFormat="1" ht="17.25" customHeight="1">
      <c r="A12" s="5">
        <v>6</v>
      </c>
      <c r="B12" s="6" t="s">
        <v>7</v>
      </c>
      <c r="C12" s="7" t="s">
        <v>2</v>
      </c>
    </row>
    <row r="13" spans="1:3" s="8" customFormat="1" ht="17.25" customHeight="1">
      <c r="A13" s="5">
        <v>7</v>
      </c>
      <c r="B13" s="6" t="s">
        <v>8</v>
      </c>
      <c r="C13" s="7" t="s">
        <v>2</v>
      </c>
    </row>
    <row r="14" spans="1:3" s="8" customFormat="1" ht="17.25" customHeight="1">
      <c r="A14" s="5">
        <v>8</v>
      </c>
      <c r="B14" s="6" t="s">
        <v>9</v>
      </c>
      <c r="C14" s="7" t="s">
        <v>2</v>
      </c>
    </row>
    <row r="15" spans="1:3" s="8" customFormat="1" ht="9" customHeight="1">
      <c r="A15" s="9"/>
      <c r="B15" s="10"/>
      <c r="C15" s="11"/>
    </row>
    <row r="16" spans="1:3" s="8" customFormat="1" ht="27" customHeight="1">
      <c r="A16" s="5">
        <v>9</v>
      </c>
      <c r="B16" s="12" t="s">
        <v>10</v>
      </c>
      <c r="C16" s="106" t="s">
        <v>2</v>
      </c>
    </row>
    <row r="17" spans="1:3" s="8" customFormat="1" ht="52.5" customHeight="1">
      <c r="A17" s="5">
        <v>10</v>
      </c>
      <c r="B17" s="12" t="s">
        <v>11</v>
      </c>
      <c r="C17" s="13">
        <f>'Finální rozpočet'!D112-'Finální rozpočet'!F112</f>
        <v>0</v>
      </c>
    </row>
    <row r="18" spans="1:3" s="8" customFormat="1" ht="17.25" customHeight="1">
      <c r="A18" s="5">
        <v>11</v>
      </c>
      <c r="B18" s="12" t="s">
        <v>12</v>
      </c>
      <c r="C18" s="106" t="s">
        <v>2</v>
      </c>
    </row>
    <row r="19" spans="1:3" s="8" customFormat="1" ht="17.25" customHeight="1">
      <c r="A19" s="5">
        <v>12</v>
      </c>
      <c r="B19" s="12" t="s">
        <v>13</v>
      </c>
      <c r="C19" s="107" t="s">
        <v>2</v>
      </c>
    </row>
    <row r="20" spans="1:3" s="8" customFormat="1" ht="51.75" customHeight="1">
      <c r="A20" s="5">
        <v>13</v>
      </c>
      <c r="B20" s="8" t="s">
        <v>14</v>
      </c>
      <c r="C20" s="13">
        <f>'Finální finanční plán'!C56</f>
        <v>0</v>
      </c>
    </row>
    <row r="21" spans="1:3" s="8" customFormat="1" ht="17.25" customHeight="1">
      <c r="A21" s="5">
        <v>14</v>
      </c>
      <c r="B21" s="14" t="s">
        <v>15</v>
      </c>
      <c r="C21" s="15" t="str">
        <f>'Finální finanční plán'!C57</f>
        <v>0%</v>
      </c>
    </row>
    <row r="22" spans="1:3" s="8" customFormat="1" ht="75" customHeight="1">
      <c r="A22" s="16">
        <v>15</v>
      </c>
      <c r="B22" s="17" t="s">
        <v>140</v>
      </c>
      <c r="C22" s="18" t="str">
        <f>IF(C21&lt;C19,IF(C18="vyplní příjemce podpory kinematografie"," ",C18),IF((C18-(C20-(PRODUCT(C19,C17))))&lt;0,0,(C18-(C20-(PRODUCT(C19,C17))))))</f>
        <v> </v>
      </c>
    </row>
    <row r="23" spans="1:3" s="8" customFormat="1" ht="26.25" customHeight="1">
      <c r="A23" s="19">
        <v>16</v>
      </c>
      <c r="B23" s="20" t="s">
        <v>16</v>
      </c>
      <c r="C23" s="21" t="str">
        <f>IF(C18="vyplní příjemce podpory kinematografie","0 Kč",C18-C22)</f>
        <v>0 Kč</v>
      </c>
    </row>
    <row r="24" spans="1:3" s="8" customFormat="1" ht="9.75" customHeight="1">
      <c r="A24" s="22"/>
      <c r="B24" s="22"/>
      <c r="C24" s="23"/>
    </row>
    <row r="25" spans="1:3" s="8" customFormat="1" ht="25.5" customHeight="1">
      <c r="A25" s="24">
        <v>17</v>
      </c>
      <c r="B25" s="25" t="s">
        <v>17</v>
      </c>
      <c r="C25" s="26" t="str">
        <f>IF(C16="vyplní příjemce podpory kinematografie"," ",C18/(0.7*C16))</f>
        <v> </v>
      </c>
    </row>
    <row r="26" spans="1:4" s="8" customFormat="1" ht="41.25" customHeight="1">
      <c r="A26" s="5">
        <v>18</v>
      </c>
      <c r="B26" s="5" t="s">
        <v>18</v>
      </c>
      <c r="C26" s="27" t="str">
        <f>IF(C18="vyplní příjemce podpory kinematografie"," ",SUM(C18/C17))</f>
        <v> </v>
      </c>
      <c r="D26" s="28"/>
    </row>
    <row r="27" spans="1:3" s="8" customFormat="1" ht="100.5" customHeight="1">
      <c r="A27" s="16">
        <v>19</v>
      </c>
      <c r="B27" s="16" t="s">
        <v>141</v>
      </c>
      <c r="C27" s="18">
        <f>IF(C26&lt;C25,C18,PRODUCT(C25,C17))</f>
        <v>0</v>
      </c>
    </row>
    <row r="28" spans="1:3" s="8" customFormat="1" ht="27" customHeight="1">
      <c r="A28" s="19">
        <v>20</v>
      </c>
      <c r="B28" s="29" t="s">
        <v>19</v>
      </c>
      <c r="C28" s="21" t="str">
        <f>IF(C27=0,"0 Kč",C18-C27)</f>
        <v>0 Kč</v>
      </c>
    </row>
    <row r="29" s="8" customFormat="1" ht="9" customHeight="1">
      <c r="C29" s="30"/>
    </row>
    <row r="30" spans="1:3" s="34" customFormat="1" ht="21.75" customHeight="1">
      <c r="A30" s="31">
        <v>21</v>
      </c>
      <c r="B30" s="32" t="s">
        <v>20</v>
      </c>
      <c r="C30" s="33">
        <f>C23+C28</f>
        <v>0</v>
      </c>
    </row>
    <row r="31" s="8" customFormat="1" ht="17.25" customHeight="1">
      <c r="C31" s="35"/>
    </row>
    <row r="32" spans="1:3" s="8" customFormat="1" ht="17.25" customHeight="1">
      <c r="A32" s="156" t="s">
        <v>21</v>
      </c>
      <c r="B32" s="156"/>
      <c r="C32" s="156"/>
    </row>
    <row r="33" spans="1:3" s="8" customFormat="1" ht="17.25" customHeight="1">
      <c r="A33" s="158" t="s">
        <v>22</v>
      </c>
      <c r="B33" s="158"/>
      <c r="C33" s="158"/>
    </row>
    <row r="34" spans="1:3" s="8" customFormat="1" ht="17.25" customHeight="1">
      <c r="A34" s="156" t="s">
        <v>23</v>
      </c>
      <c r="B34" s="156"/>
      <c r="C34" s="156"/>
    </row>
    <row r="35" spans="1:3" s="8" customFormat="1" ht="17.25" customHeight="1">
      <c r="A35" s="156" t="s">
        <v>24</v>
      </c>
      <c r="B35" s="156"/>
      <c r="C35" s="156"/>
    </row>
    <row r="36" spans="1:3" s="8" customFormat="1" ht="27" customHeight="1">
      <c r="A36" s="159" t="s">
        <v>200</v>
      </c>
      <c r="B36" s="159"/>
      <c r="C36" s="159"/>
    </row>
    <row r="37" spans="1:3" s="8" customFormat="1" ht="17.25" customHeight="1">
      <c r="A37" s="28"/>
      <c r="C37" s="30"/>
    </row>
    <row r="38" spans="1:3" s="8" customFormat="1" ht="17.25" customHeight="1">
      <c r="A38" s="156" t="s">
        <v>25</v>
      </c>
      <c r="B38" s="156"/>
      <c r="C38" s="156"/>
    </row>
    <row r="39" spans="1:3" s="8" customFormat="1" ht="27" customHeight="1">
      <c r="A39" s="155" t="s">
        <v>187</v>
      </c>
      <c r="B39" s="155"/>
      <c r="C39" s="155"/>
    </row>
    <row r="40" spans="1:3" s="8" customFormat="1" ht="27" customHeight="1">
      <c r="A40" s="153" t="s">
        <v>188</v>
      </c>
      <c r="B40" s="153"/>
      <c r="C40" s="153"/>
    </row>
    <row r="41" spans="1:3" s="8" customFormat="1" ht="17.25" customHeight="1">
      <c r="A41" s="153" t="s">
        <v>189</v>
      </c>
      <c r="B41" s="153"/>
      <c r="C41" s="153"/>
    </row>
    <row r="42" spans="1:3" s="8" customFormat="1" ht="37.5" customHeight="1">
      <c r="A42" s="36"/>
      <c r="B42" s="153" t="s">
        <v>26</v>
      </c>
      <c r="C42" s="153"/>
    </row>
    <row r="43" spans="1:3" s="8" customFormat="1" ht="27" customHeight="1">
      <c r="A43" s="36"/>
      <c r="B43" s="153" t="s">
        <v>27</v>
      </c>
      <c r="C43" s="153"/>
    </row>
    <row r="44" spans="1:3" s="8" customFormat="1" ht="12.75" customHeight="1">
      <c r="A44" s="154" t="s">
        <v>190</v>
      </c>
      <c r="B44" s="154"/>
      <c r="C44" s="154"/>
    </row>
    <row r="45" spans="1:3" s="8" customFormat="1" ht="12.75" customHeight="1">
      <c r="A45" s="104"/>
      <c r="B45" s="104"/>
      <c r="C45" s="104"/>
    </row>
    <row r="46" spans="1:3" s="8" customFormat="1" ht="41.25" customHeight="1">
      <c r="A46" s="153" t="s">
        <v>193</v>
      </c>
      <c r="B46" s="153"/>
      <c r="C46" s="153"/>
    </row>
    <row r="47" s="8" customFormat="1" ht="17.25" customHeight="1">
      <c r="C47" s="30"/>
    </row>
    <row r="48" spans="1:3" s="8" customFormat="1" ht="139.5" customHeight="1">
      <c r="A48" s="155" t="s">
        <v>28</v>
      </c>
      <c r="B48" s="155"/>
      <c r="C48" s="155"/>
    </row>
  </sheetData>
  <sheetProtection password="BA97" sheet="1"/>
  <protectedRanges>
    <protectedRange sqref="C7:C14 C16 C18 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40:C40"/>
    <mergeCell ref="A41:C41"/>
    <mergeCell ref="B42:C42"/>
    <mergeCell ref="A39:C39"/>
    <mergeCell ref="A46:C46"/>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4"/>
  <sheetViews>
    <sheetView zoomScalePageLayoutView="0" workbookViewId="0" topLeftCell="A1">
      <selection activeCell="A1" sqref="A1:E1"/>
    </sheetView>
  </sheetViews>
  <sheetFormatPr defaultColWidth="43.140625" defaultRowHeight="12.75"/>
  <cols>
    <col min="1" max="1" width="15.00390625" style="108" customWidth="1"/>
    <col min="2" max="2" width="59.5742187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80" t="s">
        <v>29</v>
      </c>
      <c r="B1" s="180"/>
      <c r="C1" s="180"/>
      <c r="D1" s="180"/>
      <c r="E1" s="180"/>
    </row>
    <row r="2" spans="1:5" ht="27.75" customHeight="1">
      <c r="A2" s="109"/>
      <c r="B2" s="109"/>
      <c r="C2" s="109"/>
      <c r="D2" s="109"/>
      <c r="E2" s="109"/>
    </row>
    <row r="3" spans="1:4" ht="18" customHeight="1">
      <c r="A3" s="178" t="s">
        <v>4</v>
      </c>
      <c r="B3" s="178"/>
      <c r="C3" s="181" t="str">
        <f>IF('Úvodní list'!C9="vyplní příjemce podpory kinematografie"," ",'Úvodní list'!C9)</f>
        <v> </v>
      </c>
      <c r="D3" s="181"/>
    </row>
    <row r="4" spans="1:4" ht="18" customHeight="1">
      <c r="A4" s="182" t="s">
        <v>3</v>
      </c>
      <c r="B4" s="182"/>
      <c r="C4" s="181" t="str">
        <f>IF('Úvodní list'!C8="vyplní příjemce podpory kinematografie"," ",'Úvodní list'!C8)</f>
        <v> </v>
      </c>
      <c r="D4" s="181"/>
    </row>
    <row r="5" spans="1:4" ht="18" customHeight="1">
      <c r="A5" s="182" t="s">
        <v>1</v>
      </c>
      <c r="B5" s="182"/>
      <c r="C5" s="181" t="str">
        <f>IF('Úvodní list'!C7="vyplní příjemce podpory kinematografie"," ",'Úvodní list'!C7)</f>
        <v> </v>
      </c>
      <c r="D5" s="181"/>
    </row>
    <row r="6" ht="18" customHeight="1">
      <c r="A6" s="110"/>
    </row>
    <row r="7" spans="1:5" ht="18" customHeight="1">
      <c r="A7" s="178" t="s">
        <v>30</v>
      </c>
      <c r="B7" s="178"/>
      <c r="C7" s="178"/>
      <c r="D7" s="111"/>
      <c r="E7" s="111"/>
    </row>
    <row r="8" spans="1:3" ht="18" customHeight="1">
      <c r="A8" s="179" t="s">
        <v>31</v>
      </c>
      <c r="B8" s="112" t="s">
        <v>32</v>
      </c>
      <c r="C8" s="113"/>
    </row>
    <row r="9" spans="1:3" ht="18" customHeight="1">
      <c r="A9" s="179"/>
      <c r="B9" s="112" t="s">
        <v>33</v>
      </c>
      <c r="C9" s="113"/>
    </row>
    <row r="10" spans="1:3" ht="18" customHeight="1">
      <c r="A10" s="179"/>
      <c r="B10" s="112" t="s">
        <v>34</v>
      </c>
      <c r="C10" s="113"/>
    </row>
    <row r="11" spans="1:3" ht="27" customHeight="1">
      <c r="A11" s="179"/>
      <c r="B11" s="112" t="s">
        <v>203</v>
      </c>
      <c r="C11" s="113"/>
    </row>
    <row r="12" spans="1:6" ht="18" customHeight="1">
      <c r="A12" s="176" t="s">
        <v>35</v>
      </c>
      <c r="B12" s="176"/>
      <c r="C12" s="176"/>
      <c r="D12" s="176"/>
      <c r="E12" s="176"/>
      <c r="F12" s="176"/>
    </row>
    <row r="13" spans="1:3" ht="18" customHeight="1">
      <c r="A13" s="114"/>
      <c r="B13" s="115"/>
      <c r="C13" s="115"/>
    </row>
    <row r="14" spans="1:3" ht="18" customHeight="1">
      <c r="A14" s="114" t="s">
        <v>36</v>
      </c>
      <c r="B14" s="115"/>
      <c r="C14" s="115"/>
    </row>
    <row r="15" spans="1:6" ht="18" customHeight="1">
      <c r="A15" s="114"/>
      <c r="B15" s="170" t="s">
        <v>37</v>
      </c>
      <c r="C15" s="170"/>
      <c r="D15" s="170"/>
      <c r="E15" s="170"/>
      <c r="F15" s="170"/>
    </row>
    <row r="16" spans="1:3" ht="18" customHeight="1">
      <c r="A16" s="114" t="s">
        <v>38</v>
      </c>
      <c r="B16" s="115"/>
      <c r="C16" s="115"/>
    </row>
    <row r="17" spans="1:6" ht="18" customHeight="1">
      <c r="A17" s="114"/>
      <c r="B17" s="170" t="s">
        <v>39</v>
      </c>
      <c r="C17" s="170"/>
      <c r="D17" s="170"/>
      <c r="E17" s="170"/>
      <c r="F17" s="170"/>
    </row>
    <row r="18" spans="1:3" ht="18" customHeight="1">
      <c r="A18" s="114" t="s">
        <v>40</v>
      </c>
      <c r="B18" s="115"/>
      <c r="C18" s="115"/>
    </row>
    <row r="19" spans="1:6" ht="18" customHeight="1">
      <c r="A19" s="115"/>
      <c r="B19" s="170" t="s">
        <v>41</v>
      </c>
      <c r="C19" s="170"/>
      <c r="D19" s="170"/>
      <c r="E19" s="170"/>
      <c r="F19" s="170"/>
    </row>
    <row r="20" spans="1:6" ht="27" customHeight="1">
      <c r="A20" s="115"/>
      <c r="B20" s="175" t="s">
        <v>201</v>
      </c>
      <c r="C20" s="175"/>
      <c r="D20" s="175"/>
      <c r="E20" s="175"/>
      <c r="F20" s="175"/>
    </row>
    <row r="21" spans="1:6" ht="27.75" customHeight="1">
      <c r="A21" s="115"/>
      <c r="B21" s="175" t="s">
        <v>202</v>
      </c>
      <c r="C21" s="175"/>
      <c r="D21" s="175"/>
      <c r="E21" s="175"/>
      <c r="F21" s="175"/>
    </row>
    <row r="22" spans="1:6" ht="18" customHeight="1">
      <c r="A22" s="115"/>
      <c r="B22" s="170" t="s">
        <v>42</v>
      </c>
      <c r="C22" s="170"/>
      <c r="D22" s="170"/>
      <c r="E22" s="170"/>
      <c r="F22" s="170"/>
    </row>
    <row r="23" spans="1:6" ht="18" customHeight="1">
      <c r="A23" s="114" t="s">
        <v>43</v>
      </c>
      <c r="B23" s="116"/>
      <c r="C23" s="116"/>
      <c r="D23" s="117"/>
      <c r="E23" s="117"/>
      <c r="F23" s="117"/>
    </row>
    <row r="24" spans="1:6" ht="18" customHeight="1">
      <c r="A24" s="114"/>
      <c r="B24" s="170" t="s">
        <v>196</v>
      </c>
      <c r="C24" s="170"/>
      <c r="D24" s="170"/>
      <c r="E24" s="170"/>
      <c r="F24" s="170"/>
    </row>
    <row r="25" spans="1:7" s="145" customFormat="1" ht="17.25" customHeight="1">
      <c r="A25" s="114" t="s">
        <v>194</v>
      </c>
      <c r="B25" s="143"/>
      <c r="C25" s="144"/>
      <c r="D25" s="144"/>
      <c r="E25" s="144"/>
      <c r="F25" s="144"/>
      <c r="G25" s="144"/>
    </row>
    <row r="26" spans="1:8" s="145" customFormat="1" ht="18" customHeight="1">
      <c r="A26" s="143"/>
      <c r="B26" s="175" t="s">
        <v>195</v>
      </c>
      <c r="C26" s="175"/>
      <c r="D26" s="175"/>
      <c r="E26" s="175"/>
      <c r="F26" s="175"/>
      <c r="G26" s="175"/>
      <c r="H26" s="146"/>
    </row>
    <row r="27" spans="2:5" ht="18" customHeight="1">
      <c r="B27" s="147"/>
      <c r="D27" s="118"/>
      <c r="E27" s="118"/>
    </row>
    <row r="28" spans="1:7" s="115" customFormat="1" ht="18" customHeight="1" thickBot="1">
      <c r="A28" s="171" t="s">
        <v>44</v>
      </c>
      <c r="B28" s="171"/>
      <c r="C28" s="119" t="s">
        <v>45</v>
      </c>
      <c r="D28" s="119" t="s">
        <v>46</v>
      </c>
      <c r="E28" s="120" t="s">
        <v>47</v>
      </c>
      <c r="F28" s="120" t="s">
        <v>48</v>
      </c>
      <c r="G28" s="120" t="s">
        <v>198</v>
      </c>
    </row>
    <row r="29" spans="1:7" s="115" customFormat="1" ht="18" customHeight="1" thickBot="1">
      <c r="A29" s="171"/>
      <c r="B29" s="171"/>
      <c r="C29" s="172" t="s">
        <v>49</v>
      </c>
      <c r="D29" s="173" t="s">
        <v>50</v>
      </c>
      <c r="E29" s="174" t="s">
        <v>51</v>
      </c>
      <c r="F29" s="174" t="s">
        <v>52</v>
      </c>
      <c r="G29" s="174" t="s">
        <v>197</v>
      </c>
    </row>
    <row r="30" spans="1:7" s="115" customFormat="1" ht="18" customHeight="1" thickBot="1">
      <c r="A30" s="171"/>
      <c r="B30" s="171"/>
      <c r="C30" s="172"/>
      <c r="D30" s="173"/>
      <c r="E30" s="173"/>
      <c r="F30" s="173"/>
      <c r="G30" s="173"/>
    </row>
    <row r="31" spans="1:7" s="115" customFormat="1" ht="18" customHeight="1" thickBot="1">
      <c r="A31" s="171"/>
      <c r="B31" s="171"/>
      <c r="C31" s="172"/>
      <c r="D31" s="173"/>
      <c r="E31" s="173"/>
      <c r="F31" s="173"/>
      <c r="G31" s="173"/>
    </row>
    <row r="32" spans="1:6" s="115" customFormat="1" ht="9" customHeight="1">
      <c r="A32" s="163"/>
      <c r="B32" s="163"/>
      <c r="C32" s="163"/>
      <c r="D32" s="163"/>
      <c r="E32" s="163"/>
      <c r="F32" s="163"/>
    </row>
    <row r="33" spans="1:7" s="122" customFormat="1" ht="23.25" customHeight="1">
      <c r="A33" s="121">
        <v>1</v>
      </c>
      <c r="B33" s="160" t="s">
        <v>53</v>
      </c>
      <c r="C33" s="161"/>
      <c r="D33" s="161"/>
      <c r="E33" s="161"/>
      <c r="F33" s="161"/>
      <c r="G33" s="162"/>
    </row>
    <row r="34" spans="1:7" s="115" customFormat="1" ht="18" customHeight="1">
      <c r="A34" s="123">
        <v>101</v>
      </c>
      <c r="B34" s="148" t="s">
        <v>54</v>
      </c>
      <c r="C34" s="149">
        <v>0</v>
      </c>
      <c r="D34" s="149">
        <v>0</v>
      </c>
      <c r="E34" s="150">
        <v>0</v>
      </c>
      <c r="F34" s="151">
        <f>(D34-C34)*E34</f>
        <v>0</v>
      </c>
      <c r="G34" s="151">
        <v>0</v>
      </c>
    </row>
    <row r="35" spans="1:7" s="115" customFormat="1" ht="18" customHeight="1">
      <c r="A35" s="123">
        <v>102</v>
      </c>
      <c r="B35" s="124" t="s">
        <v>55</v>
      </c>
      <c r="C35" s="125">
        <v>0</v>
      </c>
      <c r="D35" s="125">
        <v>0</v>
      </c>
      <c r="E35" s="126">
        <v>0</v>
      </c>
      <c r="F35" s="127">
        <f>(D35-C35)*E35</f>
        <v>0</v>
      </c>
      <c r="G35" s="127">
        <v>0</v>
      </c>
    </row>
    <row r="36" spans="1:7" s="115" customFormat="1" ht="18" customHeight="1">
      <c r="A36" s="123">
        <v>103</v>
      </c>
      <c r="B36" s="124" t="s">
        <v>56</v>
      </c>
      <c r="C36" s="125">
        <v>0</v>
      </c>
      <c r="D36" s="125">
        <v>0</v>
      </c>
      <c r="E36" s="126">
        <v>0</v>
      </c>
      <c r="F36" s="127">
        <f>(D36-C36)*E36</f>
        <v>0</v>
      </c>
      <c r="G36" s="127">
        <v>0</v>
      </c>
    </row>
    <row r="37" spans="1:7" s="115" customFormat="1" ht="18" customHeight="1">
      <c r="A37" s="123">
        <v>104</v>
      </c>
      <c r="B37" s="113" t="s">
        <v>57</v>
      </c>
      <c r="C37" s="125">
        <v>0</v>
      </c>
      <c r="D37" s="125">
        <v>0</v>
      </c>
      <c r="E37" s="126">
        <v>0</v>
      </c>
      <c r="F37" s="127">
        <f>(D37-C37)*E37</f>
        <v>0</v>
      </c>
      <c r="G37" s="127">
        <v>0</v>
      </c>
    </row>
    <row r="38" spans="1:7" s="115" customFormat="1" ht="18" customHeight="1" thickBot="1">
      <c r="A38" s="128"/>
      <c r="B38" s="129" t="s">
        <v>58</v>
      </c>
      <c r="C38" s="130">
        <f>SUM(C34:C37)</f>
        <v>0</v>
      </c>
      <c r="D38" s="130">
        <f>SUM(D34:D37)</f>
        <v>0</v>
      </c>
      <c r="E38" s="131"/>
      <c r="F38" s="130">
        <f>SUM(F34:F37)</f>
        <v>0</v>
      </c>
      <c r="G38" s="130">
        <f>SUM(G34:G37)</f>
        <v>0</v>
      </c>
    </row>
    <row r="39" spans="1:6" s="115" customFormat="1" ht="9" customHeight="1">
      <c r="A39" s="164"/>
      <c r="B39" s="165"/>
      <c r="C39" s="165"/>
      <c r="D39" s="165"/>
      <c r="E39" s="165"/>
      <c r="F39" s="166"/>
    </row>
    <row r="40" spans="1:7" s="115" customFormat="1" ht="23.25" customHeight="1">
      <c r="A40" s="121">
        <v>2</v>
      </c>
      <c r="B40" s="160" t="s">
        <v>59</v>
      </c>
      <c r="C40" s="161"/>
      <c r="D40" s="161"/>
      <c r="E40" s="161"/>
      <c r="F40" s="161"/>
      <c r="G40" s="162"/>
    </row>
    <row r="41" spans="1:8" s="122" customFormat="1" ht="18" customHeight="1">
      <c r="A41" s="123">
        <v>201</v>
      </c>
      <c r="B41" s="148" t="s">
        <v>142</v>
      </c>
      <c r="C41" s="149">
        <v>0</v>
      </c>
      <c r="D41" s="149">
        <v>0</v>
      </c>
      <c r="E41" s="150">
        <v>0</v>
      </c>
      <c r="F41" s="151">
        <f>(D41-C41)*E41</f>
        <v>0</v>
      </c>
      <c r="G41" s="151">
        <v>0</v>
      </c>
      <c r="H41" s="115"/>
    </row>
    <row r="42" spans="1:7" s="115" customFormat="1" ht="18" customHeight="1">
      <c r="A42" s="123">
        <v>202</v>
      </c>
      <c r="B42" s="124" t="s">
        <v>143</v>
      </c>
      <c r="C42" s="125">
        <v>0</v>
      </c>
      <c r="D42" s="125">
        <v>0</v>
      </c>
      <c r="E42" s="126">
        <v>0</v>
      </c>
      <c r="F42" s="127">
        <f aca="true" t="shared" si="0" ref="F42:F55">(D42-C42)*E42</f>
        <v>0</v>
      </c>
      <c r="G42" s="127">
        <v>0</v>
      </c>
    </row>
    <row r="43" spans="1:7" s="115" customFormat="1" ht="18" customHeight="1">
      <c r="A43" s="123">
        <v>203</v>
      </c>
      <c r="B43" s="124" t="s">
        <v>144</v>
      </c>
      <c r="C43" s="125">
        <v>0</v>
      </c>
      <c r="D43" s="125">
        <v>0</v>
      </c>
      <c r="E43" s="126">
        <v>0</v>
      </c>
      <c r="F43" s="127">
        <f t="shared" si="0"/>
        <v>0</v>
      </c>
      <c r="G43" s="127">
        <v>0</v>
      </c>
    </row>
    <row r="44" spans="1:7" s="115" customFormat="1" ht="18" customHeight="1">
      <c r="A44" s="123">
        <v>204</v>
      </c>
      <c r="B44" s="124" t="s">
        <v>145</v>
      </c>
      <c r="C44" s="125">
        <v>0</v>
      </c>
      <c r="D44" s="125">
        <v>0</v>
      </c>
      <c r="E44" s="126">
        <v>0</v>
      </c>
      <c r="F44" s="127">
        <f t="shared" si="0"/>
        <v>0</v>
      </c>
      <c r="G44" s="127">
        <v>0</v>
      </c>
    </row>
    <row r="45" spans="1:7" s="115" customFormat="1" ht="18" customHeight="1">
      <c r="A45" s="123">
        <v>205</v>
      </c>
      <c r="B45" s="124" t="s">
        <v>146</v>
      </c>
      <c r="C45" s="125">
        <v>0</v>
      </c>
      <c r="D45" s="125">
        <v>0</v>
      </c>
      <c r="E45" s="126">
        <v>0</v>
      </c>
      <c r="F45" s="127">
        <f t="shared" si="0"/>
        <v>0</v>
      </c>
      <c r="G45" s="127">
        <v>0</v>
      </c>
    </row>
    <row r="46" spans="1:7" s="115" customFormat="1" ht="18" customHeight="1">
      <c r="A46" s="123">
        <v>206</v>
      </c>
      <c r="B46" s="124" t="s">
        <v>147</v>
      </c>
      <c r="C46" s="125">
        <v>0</v>
      </c>
      <c r="D46" s="125">
        <v>0</v>
      </c>
      <c r="E46" s="126">
        <v>0</v>
      </c>
      <c r="F46" s="127">
        <f t="shared" si="0"/>
        <v>0</v>
      </c>
      <c r="G46" s="127">
        <v>0</v>
      </c>
    </row>
    <row r="47" spans="1:7" s="115" customFormat="1" ht="18" customHeight="1">
      <c r="A47" s="123">
        <v>207</v>
      </c>
      <c r="B47" s="124" t="s">
        <v>148</v>
      </c>
      <c r="C47" s="125">
        <v>0</v>
      </c>
      <c r="D47" s="125">
        <v>0</v>
      </c>
      <c r="E47" s="126">
        <v>0</v>
      </c>
      <c r="F47" s="127">
        <f t="shared" si="0"/>
        <v>0</v>
      </c>
      <c r="G47" s="127">
        <v>0</v>
      </c>
    </row>
    <row r="48" spans="1:7" s="115" customFormat="1" ht="18" customHeight="1">
      <c r="A48" s="123">
        <v>208</v>
      </c>
      <c r="B48" s="124" t="s">
        <v>149</v>
      </c>
      <c r="C48" s="125">
        <v>0</v>
      </c>
      <c r="D48" s="125">
        <v>0</v>
      </c>
      <c r="E48" s="126">
        <v>0</v>
      </c>
      <c r="F48" s="127">
        <f t="shared" si="0"/>
        <v>0</v>
      </c>
      <c r="G48" s="127">
        <v>0</v>
      </c>
    </row>
    <row r="49" spans="1:7" s="115" customFormat="1" ht="18" customHeight="1">
      <c r="A49" s="123">
        <v>209</v>
      </c>
      <c r="B49" s="124" t="s">
        <v>150</v>
      </c>
      <c r="C49" s="125">
        <v>0</v>
      </c>
      <c r="D49" s="125">
        <v>0</v>
      </c>
      <c r="E49" s="126">
        <v>0</v>
      </c>
      <c r="F49" s="127">
        <f t="shared" si="0"/>
        <v>0</v>
      </c>
      <c r="G49" s="127">
        <v>0</v>
      </c>
    </row>
    <row r="50" spans="1:7" s="115" customFormat="1" ht="18" customHeight="1">
      <c r="A50" s="123">
        <v>210</v>
      </c>
      <c r="B50" s="124" t="s">
        <v>151</v>
      </c>
      <c r="C50" s="125">
        <v>0</v>
      </c>
      <c r="D50" s="125">
        <v>0</v>
      </c>
      <c r="E50" s="126">
        <v>0</v>
      </c>
      <c r="F50" s="127">
        <f t="shared" si="0"/>
        <v>0</v>
      </c>
      <c r="G50" s="127">
        <v>0</v>
      </c>
    </row>
    <row r="51" spans="1:7" s="115" customFormat="1" ht="18" customHeight="1">
      <c r="A51" s="123">
        <v>211</v>
      </c>
      <c r="B51" s="124" t="s">
        <v>152</v>
      </c>
      <c r="C51" s="125">
        <v>0</v>
      </c>
      <c r="D51" s="125">
        <v>0</v>
      </c>
      <c r="E51" s="126">
        <v>0</v>
      </c>
      <c r="F51" s="127">
        <f t="shared" si="0"/>
        <v>0</v>
      </c>
      <c r="G51" s="127">
        <v>0</v>
      </c>
    </row>
    <row r="52" spans="1:7" s="115" customFormat="1" ht="18" customHeight="1">
      <c r="A52" s="123">
        <v>212</v>
      </c>
      <c r="B52" s="124" t="s">
        <v>153</v>
      </c>
      <c r="C52" s="125">
        <v>0</v>
      </c>
      <c r="D52" s="125">
        <v>0</v>
      </c>
      <c r="E52" s="126">
        <v>0</v>
      </c>
      <c r="F52" s="127">
        <f t="shared" si="0"/>
        <v>0</v>
      </c>
      <c r="G52" s="127">
        <v>0</v>
      </c>
    </row>
    <row r="53" spans="1:7" s="115" customFormat="1" ht="18" customHeight="1">
      <c r="A53" s="123">
        <v>213</v>
      </c>
      <c r="B53" s="124" t="s">
        <v>154</v>
      </c>
      <c r="C53" s="125">
        <v>0</v>
      </c>
      <c r="D53" s="125">
        <v>0</v>
      </c>
      <c r="E53" s="126">
        <v>0</v>
      </c>
      <c r="F53" s="127">
        <f t="shared" si="0"/>
        <v>0</v>
      </c>
      <c r="G53" s="127">
        <v>0</v>
      </c>
    </row>
    <row r="54" spans="1:7" s="115" customFormat="1" ht="18" customHeight="1">
      <c r="A54" s="123">
        <v>214</v>
      </c>
      <c r="B54" s="124" t="s">
        <v>155</v>
      </c>
      <c r="C54" s="125">
        <v>0</v>
      </c>
      <c r="D54" s="125">
        <v>0</v>
      </c>
      <c r="E54" s="126">
        <v>0</v>
      </c>
      <c r="F54" s="127">
        <f t="shared" si="0"/>
        <v>0</v>
      </c>
      <c r="G54" s="127">
        <v>0</v>
      </c>
    </row>
    <row r="55" spans="1:7" s="115" customFormat="1" ht="18" customHeight="1">
      <c r="A55" s="123">
        <v>212</v>
      </c>
      <c r="B55" s="124" t="s">
        <v>57</v>
      </c>
      <c r="C55" s="125">
        <v>0</v>
      </c>
      <c r="D55" s="125">
        <v>0</v>
      </c>
      <c r="E55" s="126">
        <v>0</v>
      </c>
      <c r="F55" s="127">
        <f t="shared" si="0"/>
        <v>0</v>
      </c>
      <c r="G55" s="127">
        <v>0</v>
      </c>
    </row>
    <row r="56" spans="1:7" s="115" customFormat="1" ht="18" customHeight="1" thickBot="1">
      <c r="A56" s="128"/>
      <c r="B56" s="129" t="s">
        <v>58</v>
      </c>
      <c r="C56" s="130">
        <f>SUM(C41:C55)</f>
        <v>0</v>
      </c>
      <c r="D56" s="130">
        <f>SUM(D41:D55)</f>
        <v>0</v>
      </c>
      <c r="E56" s="131"/>
      <c r="F56" s="130">
        <f>SUM(F41:F55)</f>
        <v>0</v>
      </c>
      <c r="G56" s="130">
        <f>SUM(G41:G55)</f>
        <v>0</v>
      </c>
    </row>
    <row r="57" spans="1:6" s="115" customFormat="1" ht="9" customHeight="1">
      <c r="A57" s="163"/>
      <c r="B57" s="163"/>
      <c r="C57" s="163"/>
      <c r="D57" s="163"/>
      <c r="E57" s="163"/>
      <c r="F57" s="163"/>
    </row>
    <row r="58" spans="1:7" s="115" customFormat="1" ht="23.25" customHeight="1">
      <c r="A58" s="121">
        <v>3</v>
      </c>
      <c r="B58" s="160" t="s">
        <v>156</v>
      </c>
      <c r="C58" s="161"/>
      <c r="D58" s="161"/>
      <c r="E58" s="161"/>
      <c r="F58" s="161"/>
      <c r="G58" s="162"/>
    </row>
    <row r="59" spans="1:7" s="115" customFormat="1" ht="18" customHeight="1">
      <c r="A59" s="123">
        <v>301</v>
      </c>
      <c r="B59" s="148" t="s">
        <v>157</v>
      </c>
      <c r="C59" s="149">
        <v>0</v>
      </c>
      <c r="D59" s="149">
        <v>0</v>
      </c>
      <c r="E59" s="150">
        <v>0</v>
      </c>
      <c r="F59" s="151">
        <f aca="true" t="shared" si="1" ref="F59:F70">(D59-C59)*E59</f>
        <v>0</v>
      </c>
      <c r="G59" s="151">
        <v>0</v>
      </c>
    </row>
    <row r="60" spans="1:7" s="115" customFormat="1" ht="18" customHeight="1">
      <c r="A60" s="123">
        <v>302</v>
      </c>
      <c r="B60" s="124" t="s">
        <v>158</v>
      </c>
      <c r="C60" s="125">
        <v>0</v>
      </c>
      <c r="D60" s="125">
        <v>0</v>
      </c>
      <c r="E60" s="126">
        <v>0</v>
      </c>
      <c r="F60" s="127">
        <f t="shared" si="1"/>
        <v>0</v>
      </c>
      <c r="G60" s="127">
        <v>0</v>
      </c>
    </row>
    <row r="61" spans="1:7" s="115" customFormat="1" ht="18" customHeight="1">
      <c r="A61" s="123">
        <v>303</v>
      </c>
      <c r="B61" s="124" t="s">
        <v>159</v>
      </c>
      <c r="C61" s="125">
        <v>0</v>
      </c>
      <c r="D61" s="125">
        <v>0</v>
      </c>
      <c r="E61" s="126">
        <v>0</v>
      </c>
      <c r="F61" s="127">
        <f t="shared" si="1"/>
        <v>0</v>
      </c>
      <c r="G61" s="127">
        <v>0</v>
      </c>
    </row>
    <row r="62" spans="1:7" s="115" customFormat="1" ht="18" customHeight="1">
      <c r="A62" s="123">
        <v>304</v>
      </c>
      <c r="B62" s="124" t="s">
        <v>160</v>
      </c>
      <c r="C62" s="125">
        <v>0</v>
      </c>
      <c r="D62" s="125">
        <v>0</v>
      </c>
      <c r="E62" s="126">
        <v>0</v>
      </c>
      <c r="F62" s="127">
        <f t="shared" si="1"/>
        <v>0</v>
      </c>
      <c r="G62" s="127">
        <v>0</v>
      </c>
    </row>
    <row r="63" spans="1:7" s="115" customFormat="1" ht="18" customHeight="1">
      <c r="A63" s="123">
        <v>305</v>
      </c>
      <c r="B63" s="124" t="s">
        <v>161</v>
      </c>
      <c r="C63" s="125">
        <v>0</v>
      </c>
      <c r="D63" s="125">
        <v>0</v>
      </c>
      <c r="E63" s="126">
        <v>0</v>
      </c>
      <c r="F63" s="127">
        <f t="shared" si="1"/>
        <v>0</v>
      </c>
      <c r="G63" s="127">
        <v>0</v>
      </c>
    </row>
    <row r="64" spans="1:7" s="115" customFormat="1" ht="18" customHeight="1">
      <c r="A64" s="123">
        <v>306</v>
      </c>
      <c r="B64" s="124" t="s">
        <v>162</v>
      </c>
      <c r="C64" s="125">
        <v>0</v>
      </c>
      <c r="D64" s="125">
        <v>0</v>
      </c>
      <c r="E64" s="126">
        <v>0</v>
      </c>
      <c r="F64" s="127">
        <f t="shared" si="1"/>
        <v>0</v>
      </c>
      <c r="G64" s="127">
        <v>0</v>
      </c>
    </row>
    <row r="65" spans="1:7" s="115" customFormat="1" ht="18" customHeight="1">
      <c r="A65" s="123">
        <v>307</v>
      </c>
      <c r="B65" s="124" t="s">
        <v>163</v>
      </c>
      <c r="C65" s="125">
        <v>0</v>
      </c>
      <c r="D65" s="125">
        <v>0</v>
      </c>
      <c r="E65" s="126">
        <v>0</v>
      </c>
      <c r="F65" s="127">
        <f t="shared" si="1"/>
        <v>0</v>
      </c>
      <c r="G65" s="127">
        <v>0</v>
      </c>
    </row>
    <row r="66" spans="1:7" s="115" customFormat="1" ht="18" customHeight="1">
      <c r="A66" s="123">
        <v>308</v>
      </c>
      <c r="B66" s="124" t="s">
        <v>164</v>
      </c>
      <c r="C66" s="125">
        <v>0</v>
      </c>
      <c r="D66" s="125">
        <v>0</v>
      </c>
      <c r="E66" s="126">
        <v>0</v>
      </c>
      <c r="F66" s="127">
        <f t="shared" si="1"/>
        <v>0</v>
      </c>
      <c r="G66" s="127">
        <v>0</v>
      </c>
    </row>
    <row r="67" spans="1:7" s="115" customFormat="1" ht="18" customHeight="1">
      <c r="A67" s="123">
        <v>309</v>
      </c>
      <c r="B67" s="124" t="s">
        <v>165</v>
      </c>
      <c r="C67" s="125">
        <v>0</v>
      </c>
      <c r="D67" s="125">
        <v>0</v>
      </c>
      <c r="E67" s="126">
        <v>0</v>
      </c>
      <c r="F67" s="127">
        <f t="shared" si="1"/>
        <v>0</v>
      </c>
      <c r="G67" s="127">
        <v>0</v>
      </c>
    </row>
    <row r="68" spans="1:7" s="115" customFormat="1" ht="18" customHeight="1">
      <c r="A68" s="123">
        <v>310</v>
      </c>
      <c r="B68" s="124" t="s">
        <v>166</v>
      </c>
      <c r="C68" s="125">
        <v>0</v>
      </c>
      <c r="D68" s="125">
        <v>0</v>
      </c>
      <c r="E68" s="126">
        <v>0</v>
      </c>
      <c r="F68" s="127">
        <f t="shared" si="1"/>
        <v>0</v>
      </c>
      <c r="G68" s="127">
        <v>0</v>
      </c>
    </row>
    <row r="69" spans="1:7" s="115" customFormat="1" ht="18" customHeight="1">
      <c r="A69" s="123">
        <v>311</v>
      </c>
      <c r="B69" s="124" t="s">
        <v>167</v>
      </c>
      <c r="C69" s="125">
        <v>0</v>
      </c>
      <c r="D69" s="125">
        <v>0</v>
      </c>
      <c r="E69" s="126">
        <v>0</v>
      </c>
      <c r="F69" s="127">
        <f t="shared" si="1"/>
        <v>0</v>
      </c>
      <c r="G69" s="127">
        <v>0</v>
      </c>
    </row>
    <row r="70" spans="1:7" s="115" customFormat="1" ht="18" customHeight="1">
      <c r="A70" s="123">
        <v>312</v>
      </c>
      <c r="B70" s="124" t="s">
        <v>57</v>
      </c>
      <c r="C70" s="125">
        <v>0</v>
      </c>
      <c r="D70" s="125">
        <v>0</v>
      </c>
      <c r="E70" s="126">
        <v>0</v>
      </c>
      <c r="F70" s="127">
        <f t="shared" si="1"/>
        <v>0</v>
      </c>
      <c r="G70" s="127">
        <v>0</v>
      </c>
    </row>
    <row r="71" spans="1:7" s="115" customFormat="1" ht="18" customHeight="1" thickBot="1">
      <c r="A71" s="128"/>
      <c r="B71" s="129" t="s">
        <v>58</v>
      </c>
      <c r="C71" s="130">
        <f>SUM(C59:C70)</f>
        <v>0</v>
      </c>
      <c r="D71" s="130">
        <f>SUM(D59:D70)</f>
        <v>0</v>
      </c>
      <c r="E71" s="131"/>
      <c r="F71" s="130">
        <f>SUM(F59:F70)</f>
        <v>0</v>
      </c>
      <c r="G71" s="130">
        <f>SUM(G59:G70)</f>
        <v>0</v>
      </c>
    </row>
    <row r="72" spans="1:6" s="115" customFormat="1" ht="9" customHeight="1">
      <c r="A72" s="163"/>
      <c r="B72" s="163"/>
      <c r="C72" s="163"/>
      <c r="D72" s="163"/>
      <c r="E72" s="163"/>
      <c r="F72" s="163"/>
    </row>
    <row r="73" spans="1:7" s="115" customFormat="1" ht="23.25" customHeight="1">
      <c r="A73" s="132">
        <v>4</v>
      </c>
      <c r="B73" s="160" t="s">
        <v>60</v>
      </c>
      <c r="C73" s="161"/>
      <c r="D73" s="161"/>
      <c r="E73" s="161"/>
      <c r="F73" s="161"/>
      <c r="G73" s="162"/>
    </row>
    <row r="74" spans="1:7" s="115" customFormat="1" ht="18" customHeight="1">
      <c r="A74" s="123">
        <v>401</v>
      </c>
      <c r="B74" s="148" t="s">
        <v>168</v>
      </c>
      <c r="C74" s="149">
        <v>0</v>
      </c>
      <c r="D74" s="149">
        <v>0</v>
      </c>
      <c r="E74" s="150">
        <v>0</v>
      </c>
      <c r="F74" s="151">
        <f aca="true" t="shared" si="2" ref="F74:F87">(D74-C74)*E74</f>
        <v>0</v>
      </c>
      <c r="G74" s="151">
        <v>0</v>
      </c>
    </row>
    <row r="75" spans="1:7" s="115" customFormat="1" ht="18" customHeight="1">
      <c r="A75" s="123">
        <v>402</v>
      </c>
      <c r="B75" s="124" t="s">
        <v>169</v>
      </c>
      <c r="C75" s="125">
        <v>0</v>
      </c>
      <c r="D75" s="125">
        <v>0</v>
      </c>
      <c r="E75" s="126">
        <v>0</v>
      </c>
      <c r="F75" s="127">
        <f t="shared" si="2"/>
        <v>0</v>
      </c>
      <c r="G75" s="127">
        <v>0</v>
      </c>
    </row>
    <row r="76" spans="1:7" s="115" customFormat="1" ht="18" customHeight="1">
      <c r="A76" s="123">
        <v>403</v>
      </c>
      <c r="B76" s="124" t="s">
        <v>61</v>
      </c>
      <c r="C76" s="125">
        <v>0</v>
      </c>
      <c r="D76" s="125">
        <v>0</v>
      </c>
      <c r="E76" s="126">
        <v>0</v>
      </c>
      <c r="F76" s="127">
        <f t="shared" si="2"/>
        <v>0</v>
      </c>
      <c r="G76" s="127">
        <v>0</v>
      </c>
    </row>
    <row r="77" spans="1:7" s="115" customFormat="1" ht="18" customHeight="1">
      <c r="A77" s="123">
        <v>404</v>
      </c>
      <c r="B77" s="124" t="s">
        <v>170</v>
      </c>
      <c r="C77" s="125">
        <v>0</v>
      </c>
      <c r="D77" s="125">
        <v>0</v>
      </c>
      <c r="E77" s="126">
        <v>0</v>
      </c>
      <c r="F77" s="127">
        <f t="shared" si="2"/>
        <v>0</v>
      </c>
      <c r="G77" s="127">
        <v>0</v>
      </c>
    </row>
    <row r="78" spans="1:7" s="115" customFormat="1" ht="18" customHeight="1">
      <c r="A78" s="123">
        <v>405</v>
      </c>
      <c r="B78" s="124" t="s">
        <v>171</v>
      </c>
      <c r="C78" s="125">
        <v>0</v>
      </c>
      <c r="D78" s="125">
        <v>0</v>
      </c>
      <c r="E78" s="126">
        <v>0</v>
      </c>
      <c r="F78" s="127">
        <f t="shared" si="2"/>
        <v>0</v>
      </c>
      <c r="G78" s="127">
        <v>0</v>
      </c>
    </row>
    <row r="79" spans="1:7" s="122" customFormat="1" ht="18" customHeight="1">
      <c r="A79" s="123">
        <v>406</v>
      </c>
      <c r="B79" s="124" t="s">
        <v>172</v>
      </c>
      <c r="C79" s="125">
        <v>0</v>
      </c>
      <c r="D79" s="125">
        <v>0</v>
      </c>
      <c r="E79" s="126">
        <v>0</v>
      </c>
      <c r="F79" s="127">
        <f t="shared" si="2"/>
        <v>0</v>
      </c>
      <c r="G79" s="127">
        <v>0</v>
      </c>
    </row>
    <row r="80" spans="1:7" s="122" customFormat="1" ht="18" customHeight="1">
      <c r="A80" s="123">
        <v>407</v>
      </c>
      <c r="B80" s="124" t="s">
        <v>173</v>
      </c>
      <c r="C80" s="125">
        <v>0</v>
      </c>
      <c r="D80" s="125">
        <v>0</v>
      </c>
      <c r="E80" s="126">
        <v>0</v>
      </c>
      <c r="F80" s="127">
        <f t="shared" si="2"/>
        <v>0</v>
      </c>
      <c r="G80" s="127">
        <v>0</v>
      </c>
    </row>
    <row r="81" spans="1:7" s="122" customFormat="1" ht="18" customHeight="1">
      <c r="A81" s="123">
        <v>408</v>
      </c>
      <c r="B81" s="124" t="s">
        <v>174</v>
      </c>
      <c r="C81" s="125">
        <v>0</v>
      </c>
      <c r="D81" s="125">
        <v>0</v>
      </c>
      <c r="E81" s="126">
        <v>0</v>
      </c>
      <c r="F81" s="127">
        <f t="shared" si="2"/>
        <v>0</v>
      </c>
      <c r="G81" s="127">
        <v>0</v>
      </c>
    </row>
    <row r="82" spans="1:7" s="122" customFormat="1" ht="18" customHeight="1">
      <c r="A82" s="123">
        <v>409</v>
      </c>
      <c r="B82" s="124" t="s">
        <v>175</v>
      </c>
      <c r="C82" s="125">
        <v>0</v>
      </c>
      <c r="D82" s="125">
        <v>0</v>
      </c>
      <c r="E82" s="126">
        <v>0</v>
      </c>
      <c r="F82" s="127">
        <f t="shared" si="2"/>
        <v>0</v>
      </c>
      <c r="G82" s="127">
        <v>0</v>
      </c>
    </row>
    <row r="83" spans="1:7" s="122" customFormat="1" ht="18" customHeight="1">
      <c r="A83" s="123">
        <v>410</v>
      </c>
      <c r="B83" s="124" t="s">
        <v>176</v>
      </c>
      <c r="C83" s="125">
        <v>0</v>
      </c>
      <c r="D83" s="125">
        <v>0</v>
      </c>
      <c r="E83" s="126">
        <v>0</v>
      </c>
      <c r="F83" s="127">
        <f t="shared" si="2"/>
        <v>0</v>
      </c>
      <c r="G83" s="127">
        <v>0</v>
      </c>
    </row>
    <row r="84" spans="1:7" s="122" customFormat="1" ht="18" customHeight="1">
      <c r="A84" s="123">
        <v>411</v>
      </c>
      <c r="B84" s="124" t="s">
        <v>177</v>
      </c>
      <c r="C84" s="125">
        <v>0</v>
      </c>
      <c r="D84" s="125">
        <v>0</v>
      </c>
      <c r="E84" s="126">
        <v>0</v>
      </c>
      <c r="F84" s="127">
        <f t="shared" si="2"/>
        <v>0</v>
      </c>
      <c r="G84" s="127">
        <v>0</v>
      </c>
    </row>
    <row r="85" spans="1:7" s="122" customFormat="1" ht="18" customHeight="1">
      <c r="A85" s="123">
        <v>412</v>
      </c>
      <c r="B85" s="124" t="s">
        <v>62</v>
      </c>
      <c r="C85" s="125">
        <v>0</v>
      </c>
      <c r="D85" s="125">
        <v>0</v>
      </c>
      <c r="E85" s="126">
        <v>0</v>
      </c>
      <c r="F85" s="127">
        <f t="shared" si="2"/>
        <v>0</v>
      </c>
      <c r="G85" s="127">
        <v>0</v>
      </c>
    </row>
    <row r="86" spans="1:7" s="122" customFormat="1" ht="18" customHeight="1">
      <c r="A86" s="123">
        <v>413</v>
      </c>
      <c r="B86" s="124" t="s">
        <v>178</v>
      </c>
      <c r="C86" s="125">
        <v>0</v>
      </c>
      <c r="D86" s="125">
        <v>0</v>
      </c>
      <c r="E86" s="126">
        <v>0</v>
      </c>
      <c r="F86" s="127">
        <f t="shared" si="2"/>
        <v>0</v>
      </c>
      <c r="G86" s="127">
        <v>0</v>
      </c>
    </row>
    <row r="87" spans="1:7" s="115" customFormat="1" ht="18" customHeight="1">
      <c r="A87" s="123">
        <v>414</v>
      </c>
      <c r="B87" s="124" t="s">
        <v>57</v>
      </c>
      <c r="C87" s="125">
        <v>0</v>
      </c>
      <c r="D87" s="125">
        <v>0</v>
      </c>
      <c r="E87" s="126">
        <v>0</v>
      </c>
      <c r="F87" s="127">
        <f t="shared" si="2"/>
        <v>0</v>
      </c>
      <c r="G87" s="127">
        <v>0</v>
      </c>
    </row>
    <row r="88" spans="1:7" s="115" customFormat="1" ht="18" customHeight="1" thickBot="1">
      <c r="A88" s="128"/>
      <c r="B88" s="129" t="s">
        <v>58</v>
      </c>
      <c r="C88" s="130">
        <f>SUM(C74:C87)</f>
        <v>0</v>
      </c>
      <c r="D88" s="130">
        <f>SUM(D74:D87)</f>
        <v>0</v>
      </c>
      <c r="E88" s="131"/>
      <c r="F88" s="130">
        <f>SUM(F74:F87)</f>
        <v>0</v>
      </c>
      <c r="G88" s="130">
        <f>SUM(G74:G87)</f>
        <v>0</v>
      </c>
    </row>
    <row r="89" spans="1:6" s="115" customFormat="1" ht="9" customHeight="1">
      <c r="A89" s="163"/>
      <c r="B89" s="163"/>
      <c r="C89" s="163"/>
      <c r="D89" s="163"/>
      <c r="E89" s="163"/>
      <c r="F89" s="163"/>
    </row>
    <row r="90" spans="1:7" s="115" customFormat="1" ht="23.25" customHeight="1">
      <c r="A90" s="132">
        <v>5</v>
      </c>
      <c r="B90" s="160" t="s">
        <v>63</v>
      </c>
      <c r="C90" s="161"/>
      <c r="D90" s="161"/>
      <c r="E90" s="161"/>
      <c r="F90" s="161"/>
      <c r="G90" s="162"/>
    </row>
    <row r="91" spans="1:7" s="115" customFormat="1" ht="18" customHeight="1">
      <c r="A91" s="123">
        <v>501</v>
      </c>
      <c r="B91" s="152" t="s">
        <v>179</v>
      </c>
      <c r="C91" s="149">
        <v>0</v>
      </c>
      <c r="D91" s="149">
        <v>0</v>
      </c>
      <c r="E91" s="150">
        <v>0</v>
      </c>
      <c r="F91" s="151">
        <f aca="true" t="shared" si="3" ref="F91:F105">(D91-C91)*E91</f>
        <v>0</v>
      </c>
      <c r="G91" s="151">
        <v>0</v>
      </c>
    </row>
    <row r="92" spans="1:7" s="115" customFormat="1" ht="18" customHeight="1">
      <c r="A92" s="123">
        <v>502</v>
      </c>
      <c r="B92" s="133" t="s">
        <v>180</v>
      </c>
      <c r="C92" s="125">
        <v>0</v>
      </c>
      <c r="D92" s="125">
        <v>0</v>
      </c>
      <c r="E92" s="126">
        <v>0</v>
      </c>
      <c r="F92" s="127">
        <f t="shared" si="3"/>
        <v>0</v>
      </c>
      <c r="G92" s="127">
        <v>0</v>
      </c>
    </row>
    <row r="93" spans="1:7" s="115" customFormat="1" ht="18" customHeight="1">
      <c r="A93" s="123">
        <v>503</v>
      </c>
      <c r="B93" s="133" t="s">
        <v>181</v>
      </c>
      <c r="C93" s="125">
        <v>0</v>
      </c>
      <c r="D93" s="125">
        <v>0</v>
      </c>
      <c r="E93" s="126">
        <v>0</v>
      </c>
      <c r="F93" s="127">
        <f t="shared" si="3"/>
        <v>0</v>
      </c>
      <c r="G93" s="127">
        <v>0</v>
      </c>
    </row>
    <row r="94" spans="1:7" s="115" customFormat="1" ht="18" customHeight="1">
      <c r="A94" s="123">
        <v>504</v>
      </c>
      <c r="B94" s="133" t="s">
        <v>182</v>
      </c>
      <c r="C94" s="125">
        <v>0</v>
      </c>
      <c r="D94" s="125">
        <v>0</v>
      </c>
      <c r="E94" s="126">
        <v>0</v>
      </c>
      <c r="F94" s="127">
        <f t="shared" si="3"/>
        <v>0</v>
      </c>
      <c r="G94" s="127">
        <v>0</v>
      </c>
    </row>
    <row r="95" spans="1:7" s="115" customFormat="1" ht="18" customHeight="1">
      <c r="A95" s="123">
        <v>505</v>
      </c>
      <c r="B95" s="133" t="s">
        <v>183</v>
      </c>
      <c r="C95" s="125">
        <v>0</v>
      </c>
      <c r="D95" s="125">
        <v>0</v>
      </c>
      <c r="E95" s="126">
        <v>0</v>
      </c>
      <c r="F95" s="127">
        <f t="shared" si="3"/>
        <v>0</v>
      </c>
      <c r="G95" s="127">
        <v>0</v>
      </c>
    </row>
    <row r="96" spans="1:7" s="122" customFormat="1" ht="18" customHeight="1">
      <c r="A96" s="123">
        <v>506</v>
      </c>
      <c r="B96" s="133" t="s">
        <v>184</v>
      </c>
      <c r="C96" s="125">
        <v>0</v>
      </c>
      <c r="D96" s="125">
        <v>0</v>
      </c>
      <c r="E96" s="126">
        <v>0</v>
      </c>
      <c r="F96" s="127">
        <f t="shared" si="3"/>
        <v>0</v>
      </c>
      <c r="G96" s="127">
        <v>0</v>
      </c>
    </row>
    <row r="97" spans="1:7" s="122" customFormat="1" ht="18" customHeight="1">
      <c r="A97" s="123">
        <v>507</v>
      </c>
      <c r="B97" s="133" t="s">
        <v>185</v>
      </c>
      <c r="C97" s="125">
        <v>0</v>
      </c>
      <c r="D97" s="125">
        <v>0</v>
      </c>
      <c r="E97" s="126">
        <v>0</v>
      </c>
      <c r="F97" s="127">
        <f t="shared" si="3"/>
        <v>0</v>
      </c>
      <c r="G97" s="127">
        <v>0</v>
      </c>
    </row>
    <row r="98" spans="1:7" s="122" customFormat="1" ht="18" customHeight="1">
      <c r="A98" s="123">
        <v>508</v>
      </c>
      <c r="B98" s="134" t="s">
        <v>186</v>
      </c>
      <c r="C98" s="125">
        <v>0</v>
      </c>
      <c r="D98" s="125">
        <v>0</v>
      </c>
      <c r="E98" s="126">
        <v>0</v>
      </c>
      <c r="F98" s="127">
        <f t="shared" si="3"/>
        <v>0</v>
      </c>
      <c r="G98" s="127">
        <v>0</v>
      </c>
    </row>
    <row r="99" spans="1:7" s="122" customFormat="1" ht="18" customHeight="1">
      <c r="A99" s="123">
        <v>509</v>
      </c>
      <c r="B99" s="134" t="s">
        <v>186</v>
      </c>
      <c r="C99" s="125">
        <v>0</v>
      </c>
      <c r="D99" s="125">
        <v>0</v>
      </c>
      <c r="E99" s="126">
        <v>0</v>
      </c>
      <c r="F99" s="127">
        <f t="shared" si="3"/>
        <v>0</v>
      </c>
      <c r="G99" s="127">
        <v>0</v>
      </c>
    </row>
    <row r="100" spans="1:7" s="122" customFormat="1" ht="18" customHeight="1">
      <c r="A100" s="123">
        <v>510</v>
      </c>
      <c r="B100" s="134" t="s">
        <v>186</v>
      </c>
      <c r="C100" s="125">
        <v>0</v>
      </c>
      <c r="D100" s="125">
        <v>0</v>
      </c>
      <c r="E100" s="126">
        <v>0</v>
      </c>
      <c r="F100" s="127">
        <f t="shared" si="3"/>
        <v>0</v>
      </c>
      <c r="G100" s="127">
        <v>0</v>
      </c>
    </row>
    <row r="101" spans="1:7" s="115" customFormat="1" ht="18" customHeight="1">
      <c r="A101" s="123">
        <v>511</v>
      </c>
      <c r="B101" s="134" t="s">
        <v>186</v>
      </c>
      <c r="C101" s="125">
        <v>0</v>
      </c>
      <c r="D101" s="125">
        <v>0</v>
      </c>
      <c r="E101" s="126">
        <v>0</v>
      </c>
      <c r="F101" s="127">
        <f t="shared" si="3"/>
        <v>0</v>
      </c>
      <c r="G101" s="127">
        <v>0</v>
      </c>
    </row>
    <row r="102" spans="1:7" s="115" customFormat="1" ht="18" customHeight="1">
      <c r="A102" s="123">
        <v>512</v>
      </c>
      <c r="B102" s="134" t="s">
        <v>186</v>
      </c>
      <c r="C102" s="125">
        <v>0</v>
      </c>
      <c r="D102" s="125">
        <v>0</v>
      </c>
      <c r="E102" s="126">
        <v>0</v>
      </c>
      <c r="F102" s="127">
        <f t="shared" si="3"/>
        <v>0</v>
      </c>
      <c r="G102" s="127">
        <v>0</v>
      </c>
    </row>
    <row r="103" spans="1:7" s="115" customFormat="1" ht="18" customHeight="1">
      <c r="A103" s="123">
        <v>513</v>
      </c>
      <c r="B103" s="134" t="s">
        <v>186</v>
      </c>
      <c r="C103" s="125">
        <v>0</v>
      </c>
      <c r="D103" s="125">
        <v>0</v>
      </c>
      <c r="E103" s="126">
        <v>0</v>
      </c>
      <c r="F103" s="127">
        <f t="shared" si="3"/>
        <v>0</v>
      </c>
      <c r="G103" s="127">
        <v>0</v>
      </c>
    </row>
    <row r="104" spans="1:7" s="115" customFormat="1" ht="18" customHeight="1">
      <c r="A104" s="123">
        <v>514</v>
      </c>
      <c r="B104" s="134" t="s">
        <v>186</v>
      </c>
      <c r="C104" s="125">
        <v>0</v>
      </c>
      <c r="D104" s="125">
        <v>0</v>
      </c>
      <c r="E104" s="126">
        <v>0</v>
      </c>
      <c r="F104" s="127">
        <f t="shared" si="3"/>
        <v>0</v>
      </c>
      <c r="G104" s="127">
        <v>0</v>
      </c>
    </row>
    <row r="105" spans="1:7" s="115" customFormat="1" ht="18" customHeight="1">
      <c r="A105" s="123">
        <v>515</v>
      </c>
      <c r="B105" s="134" t="s">
        <v>186</v>
      </c>
      <c r="C105" s="125">
        <v>0</v>
      </c>
      <c r="D105" s="125">
        <v>0</v>
      </c>
      <c r="E105" s="126">
        <v>0</v>
      </c>
      <c r="F105" s="127">
        <f t="shared" si="3"/>
        <v>0</v>
      </c>
      <c r="G105" s="127">
        <v>0</v>
      </c>
    </row>
    <row r="106" spans="1:7" s="115" customFormat="1" ht="18" customHeight="1" thickBot="1">
      <c r="A106" s="135"/>
      <c r="B106" s="129" t="s">
        <v>58</v>
      </c>
      <c r="C106" s="136">
        <f>SUM(C91:C105)</f>
        <v>0</v>
      </c>
      <c r="D106" s="136">
        <f>SUM(D91:D105)</f>
        <v>0</v>
      </c>
      <c r="E106" s="136"/>
      <c r="F106" s="136">
        <f>SUM(F91:F105)</f>
        <v>0</v>
      </c>
      <c r="G106" s="136">
        <f>SUM(G91:G105)</f>
        <v>0</v>
      </c>
    </row>
    <row r="107" spans="1:6" s="122" customFormat="1" ht="9" customHeight="1">
      <c r="A107" s="163"/>
      <c r="B107" s="163"/>
      <c r="C107" s="163"/>
      <c r="D107" s="163"/>
      <c r="E107" s="163"/>
      <c r="F107" s="163"/>
    </row>
    <row r="108" spans="1:7" ht="23.25" customHeight="1" thickBot="1">
      <c r="A108" s="169" t="s">
        <v>64</v>
      </c>
      <c r="B108" s="169"/>
      <c r="C108" s="137">
        <f>C106+C88+C56+C71+C38</f>
        <v>0</v>
      </c>
      <c r="D108" s="137">
        <f>D106+D88+D56+D71+D38</f>
        <v>0</v>
      </c>
      <c r="E108" s="137"/>
      <c r="F108" s="137">
        <f>F106+F88+F56+F71+F38</f>
        <v>0</v>
      </c>
      <c r="G108" s="137">
        <f>G106+G88+G56+G71+G38</f>
        <v>0</v>
      </c>
    </row>
    <row r="109" spans="1:6" ht="9" customHeight="1">
      <c r="A109" s="163"/>
      <c r="B109" s="163"/>
      <c r="C109" s="163"/>
      <c r="D109" s="163"/>
      <c r="E109" s="163"/>
      <c r="F109" s="163"/>
    </row>
    <row r="110" spans="1:7" ht="18" customHeight="1" thickBot="1">
      <c r="A110" s="167" t="s">
        <v>206</v>
      </c>
      <c r="B110" s="167"/>
      <c r="C110" s="138">
        <v>0</v>
      </c>
      <c r="D110" s="138">
        <v>0</v>
      </c>
      <c r="E110" s="139">
        <v>0</v>
      </c>
      <c r="F110" s="138">
        <f>F108+F90+F58+F73+F40</f>
        <v>0</v>
      </c>
      <c r="G110" s="138">
        <v>0</v>
      </c>
    </row>
    <row r="111" spans="1:6" ht="9" customHeight="1" thickBot="1">
      <c r="A111" s="163"/>
      <c r="B111" s="163"/>
      <c r="C111" s="163"/>
      <c r="D111" s="163"/>
      <c r="E111" s="163"/>
      <c r="F111" s="163"/>
    </row>
    <row r="112" spans="1:7" ht="23.25" customHeight="1" thickBot="1">
      <c r="A112" s="168" t="s">
        <v>58</v>
      </c>
      <c r="B112" s="168"/>
      <c r="C112" s="140">
        <f>C108+C110</f>
        <v>0</v>
      </c>
      <c r="D112" s="140">
        <f>D108+D110</f>
        <v>0</v>
      </c>
      <c r="E112" s="140"/>
      <c r="F112" s="140">
        <f>F108+F110</f>
        <v>0</v>
      </c>
      <c r="G112" s="140">
        <f>G108+G110</f>
        <v>0</v>
      </c>
    </row>
    <row r="113" spans="1:2" ht="15.75" customHeight="1">
      <c r="A113" s="141"/>
      <c r="B113" s="142"/>
    </row>
    <row r="114" spans="1:7" ht="24" customHeight="1">
      <c r="A114" s="177" t="s">
        <v>207</v>
      </c>
      <c r="B114" s="177"/>
      <c r="C114" s="177"/>
      <c r="D114" s="177"/>
      <c r="E114" s="177"/>
      <c r="F114" s="177"/>
      <c r="G114" s="177"/>
    </row>
    <row r="115" ht="13.5" customHeight="1"/>
    <row r="116" ht="13.5" customHeight="1"/>
    <row r="117" ht="9" customHeight="1"/>
    <row r="118" ht="13.5" customHeight="1"/>
    <row r="119" ht="13.5" customHeight="1"/>
    <row r="120" ht="15.75" customHeight="1"/>
    <row r="121" ht="15.75" customHeight="1"/>
    <row r="122" ht="15.7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5.7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3.5" customHeight="1"/>
    <row r="209" ht="13.5" customHeight="1"/>
    <row r="210" ht="13.5" customHeight="1"/>
    <row r="211" ht="13.5" customHeight="1"/>
    <row r="212" ht="13.5" customHeight="1"/>
    <row r="213" ht="13.5" customHeight="1"/>
    <row r="214" ht="13.5" customHeight="1"/>
    <row r="215" ht="13.5" customHeight="1"/>
    <row r="216" ht="15.75" customHeight="1"/>
    <row r="217" ht="13.5" customHeight="1"/>
    <row r="218" ht="13.5" customHeight="1"/>
    <row r="219" ht="13.5" customHeight="1"/>
    <row r="220" ht="13.5" customHeight="1"/>
    <row r="221" ht="13.5" customHeight="1"/>
    <row r="222" ht="13.5" customHeight="1"/>
    <row r="223" ht="15.75" customHeight="1"/>
    <row r="224" ht="13.5" customHeight="1"/>
    <row r="225" ht="13.5" customHeight="1"/>
    <row r="226" ht="13.5" customHeight="1"/>
    <row r="227" ht="13.5" customHeight="1"/>
    <row r="228" ht="13.5" customHeight="1"/>
    <row r="229" ht="13.5" customHeight="1"/>
    <row r="230" ht="13.5" customHeight="1"/>
    <row r="231" ht="13.5" customHeight="1"/>
    <row r="232" ht="15.75" customHeight="1"/>
    <row r="233" ht="15.75" customHeight="1"/>
    <row r="234" ht="13.5" customHeight="1"/>
    <row r="235" ht="13.5" customHeight="1"/>
    <row r="236" ht="13.5" customHeight="1"/>
    <row r="237" ht="13.5" customHeight="1"/>
    <row r="238" ht="13.5" customHeight="1"/>
    <row r="239" ht="13.5" customHeight="1"/>
    <row r="240" ht="13.5" customHeight="1"/>
    <row r="241" ht="15.75" customHeight="1"/>
    <row r="242" ht="15.7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5.7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5.75" customHeight="1"/>
    <row r="275" ht="15.7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5.75" customHeight="1"/>
    <row r="301" ht="15.7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5.7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5.7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5" customHeight="1"/>
    <row r="382" ht="1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5" customHeight="1"/>
    <row r="395" ht="15" customHeight="1"/>
    <row r="396" ht="13.5" customHeight="1"/>
    <row r="397" ht="13.5" customHeight="1"/>
    <row r="398" ht="13.5" customHeight="1"/>
    <row r="399" ht="13.5" customHeight="1"/>
    <row r="400" ht="13.5" customHeight="1"/>
    <row r="401" ht="13.5" customHeight="1"/>
    <row r="402" ht="13.5" customHeight="1"/>
    <row r="403" ht="13.5" customHeight="1"/>
    <row r="404" ht="15" customHeight="1"/>
    <row r="405" ht="15" customHeight="1"/>
    <row r="406" ht="13.5" customHeight="1"/>
    <row r="407" ht="13.5" customHeight="1"/>
    <row r="408" ht="13.5" customHeight="1"/>
    <row r="409" ht="13.5" customHeight="1"/>
    <row r="410" ht="15" customHeight="1"/>
    <row r="411" ht="15.75" customHeight="1"/>
    <row r="412" ht="13.5" customHeight="1"/>
    <row r="413" ht="13.5" customHeight="1"/>
    <row r="414" ht="13.5" customHeight="1"/>
    <row r="415" ht="13.5" customHeight="1"/>
    <row r="416" ht="13.5" customHeight="1"/>
    <row r="417" ht="13.5" customHeight="1"/>
    <row r="418" ht="15" customHeight="1"/>
    <row r="419" ht="15.7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24.75" customHeight="1"/>
    <row r="436" ht="13.5" customHeight="1"/>
    <row r="437" ht="13.5" customHeight="1"/>
    <row r="438" ht="15.75" customHeight="1"/>
    <row r="439" ht="13.5" customHeight="1"/>
    <row r="440" ht="13.5" customHeight="1"/>
    <row r="441" ht="24.7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2.75" customHeight="1"/>
  </sheetData>
  <sheetProtection password="BA97" sheet="1"/>
  <protectedRanges>
    <protectedRange sqref="C34:E37 C41:E55 C59:E70 C74:E87 C91:E105 B98:B105 C110:E110" name="Oblast2"/>
    <protectedRange sqref="C3:D5 C8:C11" name="Oblast1"/>
    <protectedRange sqref="G34:G37 G41:G55 G59:G70 G74:G87 G91:G105 G110" name="Oblast3"/>
  </protectedRanges>
  <mergeCells count="41">
    <mergeCell ref="A114:G114"/>
    <mergeCell ref="A7:C7"/>
    <mergeCell ref="A8:A11"/>
    <mergeCell ref="A1:E1"/>
    <mergeCell ref="A3:B3"/>
    <mergeCell ref="C3:D3"/>
    <mergeCell ref="A4:B4"/>
    <mergeCell ref="C4:D4"/>
    <mergeCell ref="A5:B5"/>
    <mergeCell ref="C5:D5"/>
    <mergeCell ref="A12:F12"/>
    <mergeCell ref="B15:F15"/>
    <mergeCell ref="B17:F17"/>
    <mergeCell ref="B19:F19"/>
    <mergeCell ref="B20:F20"/>
    <mergeCell ref="B21:F21"/>
    <mergeCell ref="B22:F22"/>
    <mergeCell ref="B24:F24"/>
    <mergeCell ref="A28:B31"/>
    <mergeCell ref="C29:C31"/>
    <mergeCell ref="D29:D31"/>
    <mergeCell ref="E29:E31"/>
    <mergeCell ref="F29:F31"/>
    <mergeCell ref="B26:G26"/>
    <mergeCell ref="G29:G31"/>
    <mergeCell ref="A109:F109"/>
    <mergeCell ref="A110:B110"/>
    <mergeCell ref="A111:F111"/>
    <mergeCell ref="A112:B112"/>
    <mergeCell ref="A89:F89"/>
    <mergeCell ref="A107:F107"/>
    <mergeCell ref="A108:B108"/>
    <mergeCell ref="B33:G33"/>
    <mergeCell ref="B90:G90"/>
    <mergeCell ref="B73:G73"/>
    <mergeCell ref="B58:G58"/>
    <mergeCell ref="B40:G40"/>
    <mergeCell ref="A32:F32"/>
    <mergeCell ref="A57:F57"/>
    <mergeCell ref="A72:F72"/>
    <mergeCell ref="A39:F39"/>
  </mergeCells>
  <printOptions/>
  <pageMargins left="0.7" right="0.7" top="0.7875" bottom="0.7875" header="0.5118055555555555" footer="0.5118055555555555"/>
  <pageSetup fitToHeight="0" fitToWidth="1"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91" t="s">
        <v>65</v>
      </c>
      <c r="B1" s="191"/>
      <c r="C1" s="191"/>
      <c r="D1" s="191"/>
      <c r="E1" s="191"/>
      <c r="F1" s="38"/>
    </row>
    <row r="2" spans="1:6" ht="17.25" customHeight="1">
      <c r="A2" s="38"/>
      <c r="B2" s="38"/>
      <c r="C2" s="38"/>
      <c r="D2" s="38"/>
      <c r="E2" s="38"/>
      <c r="F2" s="38"/>
    </row>
    <row r="3" spans="1:5" ht="17.25" customHeight="1">
      <c r="A3" s="192" t="s">
        <v>66</v>
      </c>
      <c r="B3" s="192"/>
      <c r="C3" s="39"/>
      <c r="D3" s="40"/>
      <c r="E3" s="40"/>
    </row>
    <row r="4" spans="1:6" ht="22.5" customHeight="1">
      <c r="A4" s="192"/>
      <c r="B4" s="192"/>
      <c r="C4" s="38"/>
      <c r="D4" s="38"/>
      <c r="E4" s="38"/>
      <c r="F4" s="38"/>
    </row>
    <row r="5" spans="1:6" ht="17.25" customHeight="1">
      <c r="A5" s="193" t="s">
        <v>192</v>
      </c>
      <c r="B5" s="193"/>
      <c r="C5" s="39"/>
      <c r="D5" s="40"/>
      <c r="E5" s="194"/>
      <c r="F5" s="194"/>
    </row>
    <row r="6" spans="1:6" ht="17.25" customHeight="1">
      <c r="A6" s="193"/>
      <c r="B6" s="193"/>
      <c r="C6" s="39"/>
      <c r="D6" s="40"/>
      <c r="E6" s="194"/>
      <c r="F6" s="194"/>
    </row>
    <row r="7" spans="1:6" ht="42.75" customHeight="1">
      <c r="A7" s="193" t="s">
        <v>67</v>
      </c>
      <c r="B7" s="193"/>
      <c r="C7" s="39"/>
      <c r="D7" s="40"/>
      <c r="E7" s="39"/>
      <c r="F7" s="39"/>
    </row>
    <row r="8" spans="1:6" s="44" customFormat="1" ht="17.25" customHeight="1">
      <c r="A8" s="41"/>
      <c r="B8" s="41"/>
      <c r="C8" s="42"/>
      <c r="D8" s="43"/>
      <c r="E8" s="195"/>
      <c r="F8" s="195"/>
    </row>
    <row r="9" spans="1:6" s="45" customFormat="1" ht="17.25" customHeight="1">
      <c r="A9" s="188" t="s">
        <v>4</v>
      </c>
      <c r="B9" s="188"/>
      <c r="C9" s="196" t="str">
        <f>IF('Úvodní list'!C9="vyplní příjemce podpory kinematografie"," ",'Úvodní list'!C9)</f>
        <v> </v>
      </c>
      <c r="D9" s="196"/>
      <c r="E9" s="195"/>
      <c r="F9" s="195"/>
    </row>
    <row r="10" spans="1:5" s="45" customFormat="1" ht="17.25" customHeight="1">
      <c r="A10" s="188" t="s">
        <v>3</v>
      </c>
      <c r="B10" s="188"/>
      <c r="C10" s="189" t="str">
        <f>IF('Úvodní list'!C8="vyplní příjemce podpory kinematografie"," ",'Úvodní list'!C8)</f>
        <v> </v>
      </c>
      <c r="D10" s="189"/>
      <c r="E10" s="46"/>
    </row>
    <row r="11" spans="1:5" s="45" customFormat="1" ht="17.25" customHeight="1">
      <c r="A11" s="188" t="s">
        <v>1</v>
      </c>
      <c r="B11" s="188"/>
      <c r="C11" s="189" t="str">
        <f>IF('Úvodní list'!C7="vyplní příjemce podpory kinematografie"," ",'Úvodní list'!C7)</f>
        <v> </v>
      </c>
      <c r="D11" s="189"/>
      <c r="E11" s="46"/>
    </row>
    <row r="12" spans="1:5" ht="56.25" customHeight="1">
      <c r="A12" s="47"/>
      <c r="B12" s="40"/>
      <c r="C12" s="40"/>
      <c r="D12" s="40"/>
      <c r="E12" s="40"/>
    </row>
    <row r="13" spans="1:5" ht="56.25" customHeight="1">
      <c r="A13" s="190" t="s">
        <v>68</v>
      </c>
      <c r="B13" s="190"/>
      <c r="C13" s="48" t="s">
        <v>69</v>
      </c>
      <c r="D13" s="49" t="s">
        <v>70</v>
      </c>
      <c r="E13" s="50" t="s">
        <v>71</v>
      </c>
    </row>
    <row r="14" spans="1:5" ht="9" customHeight="1">
      <c r="A14" s="51"/>
      <c r="B14" s="52"/>
      <c r="C14" s="52"/>
      <c r="D14" s="53"/>
      <c r="E14" s="54"/>
    </row>
    <row r="15" spans="1:5" ht="21.75" customHeight="1">
      <c r="A15" s="55" t="s">
        <v>72</v>
      </c>
      <c r="B15" s="186" t="s">
        <v>73</v>
      </c>
      <c r="C15" s="186"/>
      <c r="D15" s="186"/>
      <c r="E15" s="186"/>
    </row>
    <row r="16" spans="1:5" ht="17.25" customHeight="1">
      <c r="A16" s="56" t="s">
        <v>74</v>
      </c>
      <c r="B16" s="57" t="s">
        <v>75</v>
      </c>
      <c r="C16" s="58">
        <v>0</v>
      </c>
      <c r="D16" s="59" t="str">
        <f>IF(C$56=0,"0%",C16/C$54)</f>
        <v>0%</v>
      </c>
      <c r="E16" s="60"/>
    </row>
    <row r="17" spans="1:5" ht="17.25" customHeight="1">
      <c r="A17" s="56" t="s">
        <v>76</v>
      </c>
      <c r="B17" s="57" t="s">
        <v>77</v>
      </c>
      <c r="C17" s="58">
        <v>0</v>
      </c>
      <c r="D17" s="59" t="str">
        <f>IF(C$56=0,"0%",C17/C$54)</f>
        <v>0%</v>
      </c>
      <c r="E17" s="60"/>
    </row>
    <row r="18" spans="1:5" ht="17.25" customHeight="1">
      <c r="A18" s="56" t="s">
        <v>78</v>
      </c>
      <c r="B18" s="57" t="s">
        <v>191</v>
      </c>
      <c r="C18" s="58">
        <v>0</v>
      </c>
      <c r="D18" s="59" t="str">
        <f>IF(C$56=0,"0%",C18/C$54)</f>
        <v>0%</v>
      </c>
      <c r="E18" s="60"/>
    </row>
    <row r="19" spans="1:5" ht="17.25" customHeight="1">
      <c r="A19" s="56" t="s">
        <v>79</v>
      </c>
      <c r="B19" s="57" t="s">
        <v>80</v>
      </c>
      <c r="C19" s="58">
        <v>0</v>
      </c>
      <c r="D19" s="59" t="str">
        <f>IF(C$56=0,"0%",C19/C$54)</f>
        <v>0%</v>
      </c>
      <c r="E19" s="60"/>
    </row>
    <row r="20" spans="1:5" ht="17.25" customHeight="1">
      <c r="A20" s="61"/>
      <c r="B20" s="62" t="s">
        <v>58</v>
      </c>
      <c r="C20" s="63">
        <f>SUM(C16:C19)</f>
        <v>0</v>
      </c>
      <c r="D20" s="64" t="str">
        <f>IF(C$56=0,"0%",C20/C$54)</f>
        <v>0%</v>
      </c>
      <c r="E20" s="65"/>
    </row>
    <row r="21" spans="1:5" ht="9" customHeight="1">
      <c r="A21" s="51"/>
      <c r="B21" s="66"/>
      <c r="C21" s="67"/>
      <c r="D21" s="68"/>
      <c r="E21" s="69"/>
    </row>
    <row r="22" spans="1:6" ht="21.75" customHeight="1">
      <c r="A22" s="55" t="s">
        <v>81</v>
      </c>
      <c r="B22" s="186" t="s">
        <v>82</v>
      </c>
      <c r="C22" s="186"/>
      <c r="D22" s="186"/>
      <c r="E22" s="186"/>
      <c r="F22" s="70"/>
    </row>
    <row r="23" spans="1:6" s="70" customFormat="1" ht="21.75" customHeight="1">
      <c r="A23" s="56" t="s">
        <v>83</v>
      </c>
      <c r="B23" s="57" t="s">
        <v>84</v>
      </c>
      <c r="C23" s="58">
        <v>0</v>
      </c>
      <c r="D23" s="59" t="str">
        <f>IF(C$56=0,"0%",C23/C$54)</f>
        <v>0%</v>
      </c>
      <c r="E23" s="71"/>
      <c r="F23" s="37"/>
    </row>
    <row r="24" spans="1:5" ht="17.25" customHeight="1">
      <c r="A24" s="56" t="s">
        <v>85</v>
      </c>
      <c r="B24" s="57" t="s">
        <v>84</v>
      </c>
      <c r="C24" s="58">
        <v>0</v>
      </c>
      <c r="D24" s="59" t="str">
        <f>IF(C$56=0,"0%",C24/C$54)</f>
        <v>0%</v>
      </c>
      <c r="E24" s="71"/>
    </row>
    <row r="25" spans="1:5" ht="17.25" customHeight="1">
      <c r="A25" s="56" t="s">
        <v>86</v>
      </c>
      <c r="B25" s="57" t="s">
        <v>84</v>
      </c>
      <c r="C25" s="58">
        <v>0</v>
      </c>
      <c r="D25" s="59" t="str">
        <f>IF(C$56=0,"0%",C25/C$54)</f>
        <v>0%</v>
      </c>
      <c r="E25" s="60"/>
    </row>
    <row r="26" spans="1:5" ht="17.25" customHeight="1">
      <c r="A26" s="61"/>
      <c r="B26" s="62" t="s">
        <v>58</v>
      </c>
      <c r="C26" s="63">
        <f>SUM(C23:C25)</f>
        <v>0</v>
      </c>
      <c r="D26" s="64" t="str">
        <f>IF(C$56=0,"0%",C26/C$54)</f>
        <v>0%</v>
      </c>
      <c r="E26" s="65"/>
    </row>
    <row r="27" spans="1:5" ht="9" customHeight="1">
      <c r="A27" s="72"/>
      <c r="B27" s="66"/>
      <c r="C27" s="67"/>
      <c r="D27" s="68"/>
      <c r="E27" s="69"/>
    </row>
    <row r="28" spans="1:5" ht="21.75" customHeight="1">
      <c r="A28" s="55" t="s">
        <v>87</v>
      </c>
      <c r="B28" s="186" t="s">
        <v>88</v>
      </c>
      <c r="C28" s="186"/>
      <c r="D28" s="186"/>
      <c r="E28" s="186"/>
    </row>
    <row r="29" spans="1:5" ht="21.75" customHeight="1">
      <c r="A29" s="56" t="s">
        <v>89</v>
      </c>
      <c r="B29" s="57" t="s">
        <v>90</v>
      </c>
      <c r="C29" s="58">
        <v>0</v>
      </c>
      <c r="D29" s="59" t="str">
        <f>IF(C$56=0,"0%",C29/C$54)</f>
        <v>0%</v>
      </c>
      <c r="E29" s="71"/>
    </row>
    <row r="30" spans="1:5" ht="17.25" customHeight="1">
      <c r="A30" s="56" t="s">
        <v>91</v>
      </c>
      <c r="B30" s="57" t="s">
        <v>92</v>
      </c>
      <c r="C30" s="58">
        <v>0</v>
      </c>
      <c r="D30" s="59" t="str">
        <f>IF(C$56=0,"0%",C30/C$54)</f>
        <v>0%</v>
      </c>
      <c r="E30" s="71"/>
    </row>
    <row r="31" spans="1:5" ht="17.25" customHeight="1">
      <c r="A31" s="61"/>
      <c r="B31" s="62" t="s">
        <v>58</v>
      </c>
      <c r="C31" s="63">
        <f>SUM(C29:C30)</f>
        <v>0</v>
      </c>
      <c r="D31" s="64" t="str">
        <f>IF(C$56=0,"0%",C31/C$54)</f>
        <v>0%</v>
      </c>
      <c r="E31" s="65"/>
    </row>
    <row r="32" spans="1:5" ht="9" customHeight="1">
      <c r="A32" s="72"/>
      <c r="B32" s="66"/>
      <c r="C32" s="67"/>
      <c r="D32" s="68"/>
      <c r="E32" s="69"/>
    </row>
    <row r="33" spans="1:5" ht="21.75" customHeight="1">
      <c r="A33" s="55" t="s">
        <v>93</v>
      </c>
      <c r="B33" s="186" t="s">
        <v>94</v>
      </c>
      <c r="C33" s="186"/>
      <c r="D33" s="186"/>
      <c r="E33" s="186"/>
    </row>
    <row r="34" spans="1:5" ht="21.75" customHeight="1">
      <c r="A34" s="56" t="s">
        <v>95</v>
      </c>
      <c r="B34" s="57" t="s">
        <v>96</v>
      </c>
      <c r="C34" s="58">
        <v>0</v>
      </c>
      <c r="D34" s="59" t="str">
        <f>IF(C$56=0,"0%",C34/C$54)</f>
        <v>0%</v>
      </c>
      <c r="E34" s="71"/>
    </row>
    <row r="35" spans="1:5" ht="17.25" customHeight="1">
      <c r="A35" s="56" t="s">
        <v>97</v>
      </c>
      <c r="B35" s="57" t="s">
        <v>98</v>
      </c>
      <c r="C35" s="58">
        <v>0</v>
      </c>
      <c r="D35" s="59" t="str">
        <f>IF(C$56=0,"0%",C35/C$54)</f>
        <v>0%</v>
      </c>
      <c r="E35" s="60"/>
    </row>
    <row r="36" spans="1:5" ht="17.25" customHeight="1">
      <c r="A36" s="61"/>
      <c r="B36" s="62" t="s">
        <v>58</v>
      </c>
      <c r="C36" s="63">
        <f>SUM(C34:C35)</f>
        <v>0</v>
      </c>
      <c r="D36" s="64" t="str">
        <f>IF(C$56=0,"0%",C36/C$54)</f>
        <v>0%</v>
      </c>
      <c r="E36" s="65"/>
    </row>
    <row r="37" spans="1:5" ht="9" customHeight="1">
      <c r="A37" s="72"/>
      <c r="B37" s="66"/>
      <c r="C37" s="67"/>
      <c r="D37" s="68"/>
      <c r="E37" s="69"/>
    </row>
    <row r="38" spans="1:5" ht="21.75" customHeight="1">
      <c r="A38" s="55" t="s">
        <v>99</v>
      </c>
      <c r="B38" s="187" t="s">
        <v>100</v>
      </c>
      <c r="C38" s="187"/>
      <c r="D38" s="187"/>
      <c r="E38" s="187"/>
    </row>
    <row r="39" spans="1:5" ht="21.75" customHeight="1">
      <c r="A39" s="56" t="s">
        <v>101</v>
      </c>
      <c r="B39" s="57" t="s">
        <v>102</v>
      </c>
      <c r="C39" s="58">
        <v>0</v>
      </c>
      <c r="D39" s="59" t="str">
        <f>IF(C$56=0,"0%",C39/C$54)</f>
        <v>0%</v>
      </c>
      <c r="E39" s="71"/>
    </row>
    <row r="40" spans="1:5" ht="17.25" customHeight="1">
      <c r="A40" s="56" t="s">
        <v>103</v>
      </c>
      <c r="B40" s="57" t="s">
        <v>104</v>
      </c>
      <c r="C40" s="58">
        <v>0</v>
      </c>
      <c r="D40" s="59" t="str">
        <f>IF(C$56=0,"0%",C40/C$54)</f>
        <v>0%</v>
      </c>
      <c r="E40" s="71"/>
    </row>
    <row r="41" spans="1:5" ht="17.25" customHeight="1">
      <c r="A41" s="61"/>
      <c r="B41" s="62" t="s">
        <v>58</v>
      </c>
      <c r="C41" s="63">
        <f>SUM(C39:C40)</f>
        <v>0</v>
      </c>
      <c r="D41" s="64" t="str">
        <f>IF(C$56=0,"0%",C41/C$54)</f>
        <v>0%</v>
      </c>
      <c r="E41" s="65"/>
    </row>
    <row r="42" spans="1:5" ht="9" customHeight="1">
      <c r="A42" s="72"/>
      <c r="B42" s="66"/>
      <c r="C42" s="67"/>
      <c r="D42" s="68"/>
      <c r="E42" s="69"/>
    </row>
    <row r="43" spans="1:5" ht="21.75" customHeight="1">
      <c r="A43" s="55" t="s">
        <v>105</v>
      </c>
      <c r="B43" s="186" t="s">
        <v>106</v>
      </c>
      <c r="C43" s="186"/>
      <c r="D43" s="186"/>
      <c r="E43" s="186"/>
    </row>
    <row r="44" spans="1:5" ht="21.75" customHeight="1">
      <c r="A44" s="56" t="s">
        <v>107</v>
      </c>
      <c r="B44" s="57" t="s">
        <v>108</v>
      </c>
      <c r="C44" s="58">
        <v>0</v>
      </c>
      <c r="D44" s="59" t="str">
        <f>IF(C$56=0,"0%",C44/C$54)</f>
        <v>0%</v>
      </c>
      <c r="E44" s="60"/>
    </row>
    <row r="45" spans="1:5" ht="17.25" customHeight="1">
      <c r="A45" s="56" t="s">
        <v>109</v>
      </c>
      <c r="B45" s="73" t="s">
        <v>110</v>
      </c>
      <c r="C45" s="58">
        <v>0</v>
      </c>
      <c r="D45" s="59" t="str">
        <f>IF(C$56=0,"0%",C45/C$54)</f>
        <v>0%</v>
      </c>
      <c r="E45" s="60"/>
    </row>
    <row r="46" spans="1:5" ht="17.25" customHeight="1">
      <c r="A46" s="56" t="s">
        <v>111</v>
      </c>
      <c r="B46" s="57" t="s">
        <v>112</v>
      </c>
      <c r="C46" s="58">
        <v>0</v>
      </c>
      <c r="D46" s="59" t="str">
        <f>IF(C$56=0,"0%",C46/C$54)</f>
        <v>0%</v>
      </c>
      <c r="E46" s="60"/>
    </row>
    <row r="47" spans="1:5" ht="17.25" customHeight="1">
      <c r="A47" s="61"/>
      <c r="B47" s="62" t="s">
        <v>58</v>
      </c>
      <c r="C47" s="63">
        <f>SUM(C44:C46)</f>
        <v>0</v>
      </c>
      <c r="D47" s="64" t="str">
        <f>IF(C$56=0,"0%",C47/C$54)</f>
        <v>0%</v>
      </c>
      <c r="E47" s="65"/>
    </row>
    <row r="48" spans="1:5" ht="9" customHeight="1">
      <c r="A48" s="72"/>
      <c r="B48" s="66"/>
      <c r="C48" s="67"/>
      <c r="D48" s="68"/>
      <c r="E48" s="69"/>
    </row>
    <row r="49" spans="1:5" ht="21.75" customHeight="1">
      <c r="A49" s="55" t="s">
        <v>113</v>
      </c>
      <c r="B49" s="186" t="s">
        <v>114</v>
      </c>
      <c r="C49" s="186"/>
      <c r="D49" s="186"/>
      <c r="E49" s="186"/>
    </row>
    <row r="50" spans="1:5" ht="21.75" customHeight="1">
      <c r="A50" s="74" t="s">
        <v>115</v>
      </c>
      <c r="B50" s="75" t="s">
        <v>116</v>
      </c>
      <c r="C50" s="58">
        <v>0</v>
      </c>
      <c r="D50" s="59" t="str">
        <f>IF(C$56=0,"0%",C50/C$54)</f>
        <v>0%</v>
      </c>
      <c r="E50" s="60"/>
    </row>
    <row r="51" spans="1:5" ht="17.25" customHeight="1">
      <c r="A51" s="74" t="s">
        <v>117</v>
      </c>
      <c r="B51" s="76" t="s">
        <v>118</v>
      </c>
      <c r="C51" s="58">
        <v>0</v>
      </c>
      <c r="D51" s="59" t="str">
        <f>IF(C$56=0,"0%",C51/C$54)</f>
        <v>0%</v>
      </c>
      <c r="E51" s="60"/>
    </row>
    <row r="52" spans="1:5" ht="17.25" customHeight="1">
      <c r="A52" s="77"/>
      <c r="B52" s="78" t="s">
        <v>58</v>
      </c>
      <c r="C52" s="63">
        <f>SUM(C50:C51)</f>
        <v>0</v>
      </c>
      <c r="D52" s="64" t="str">
        <f>IF(C$56=0,"0%",C52/C$54)</f>
        <v>0%</v>
      </c>
      <c r="E52" s="65"/>
    </row>
    <row r="53" spans="1:5" ht="9" customHeight="1">
      <c r="A53" s="79"/>
      <c r="B53" s="80"/>
      <c r="C53" s="67"/>
      <c r="D53" s="68"/>
      <c r="E53" s="69"/>
    </row>
    <row r="54" spans="1:5" ht="21.75" customHeight="1">
      <c r="A54" s="183" t="s">
        <v>58</v>
      </c>
      <c r="B54" s="183"/>
      <c r="C54" s="81">
        <f>SUM(C52+C47+C41+C36+C31+C26+C20)</f>
        <v>0</v>
      </c>
      <c r="D54" s="82"/>
      <c r="E54" s="69"/>
    </row>
    <row r="55" spans="1:5" ht="9" customHeight="1">
      <c r="A55" s="83"/>
      <c r="B55" s="84"/>
      <c r="C55" s="85"/>
      <c r="D55" s="82"/>
      <c r="E55" s="69"/>
    </row>
    <row r="56" spans="1:5" ht="17.25" customHeight="1">
      <c r="A56" s="184" t="s">
        <v>119</v>
      </c>
      <c r="B56" s="184"/>
      <c r="C56" s="86">
        <f>SUM(C20+C36)</f>
        <v>0</v>
      </c>
      <c r="D56" s="82"/>
      <c r="E56" s="87"/>
    </row>
    <row r="57" spans="1:5" ht="18" customHeight="1">
      <c r="A57" s="185" t="s">
        <v>120</v>
      </c>
      <c r="B57" s="185"/>
      <c r="C57" s="88" t="str">
        <f>IF(C$56=0,"0%",C56/C54)</f>
        <v>0%</v>
      </c>
      <c r="D57" s="89"/>
      <c r="E57" s="87"/>
    </row>
  </sheetData>
  <sheetProtection selectLockedCells="1" selectUnlockedCells="1"/>
  <mergeCells count="23">
    <mergeCell ref="A1:E1"/>
    <mergeCell ref="A3:B4"/>
    <mergeCell ref="A5:B6"/>
    <mergeCell ref="E5:F6"/>
    <mergeCell ref="A7:B7"/>
    <mergeCell ref="E8:F9"/>
    <mergeCell ref="A9:B9"/>
    <mergeCell ref="C9:D9"/>
    <mergeCell ref="A10:B10"/>
    <mergeCell ref="C10:D10"/>
    <mergeCell ref="A11:B11"/>
    <mergeCell ref="C11:D11"/>
    <mergeCell ref="A13:B13"/>
    <mergeCell ref="B15:E15"/>
    <mergeCell ref="A54:B54"/>
    <mergeCell ref="A56:B56"/>
    <mergeCell ref="A57:B57"/>
    <mergeCell ref="B22:E22"/>
    <mergeCell ref="B28:E28"/>
    <mergeCell ref="B33:E33"/>
    <mergeCell ref="B38:E38"/>
    <mergeCell ref="B43:E43"/>
    <mergeCell ref="B49:E4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8" t="s">
        <v>121</v>
      </c>
      <c r="B1" s="198"/>
      <c r="C1" s="198"/>
      <c r="D1" s="198"/>
      <c r="E1" s="198"/>
      <c r="F1" s="198"/>
      <c r="G1" s="198"/>
      <c r="H1" s="198"/>
      <c r="I1" s="198"/>
      <c r="J1" s="198"/>
      <c r="K1" s="198"/>
      <c r="L1" s="198"/>
      <c r="M1" s="198"/>
      <c r="N1" s="198"/>
    </row>
    <row r="2" spans="1:14" ht="27.75" customHeight="1">
      <c r="A2" s="91"/>
      <c r="B2" s="91"/>
      <c r="C2" s="91"/>
      <c r="D2" s="91"/>
      <c r="E2" s="91"/>
      <c r="F2" s="91"/>
      <c r="G2" s="91"/>
      <c r="H2" s="91"/>
      <c r="I2" s="91"/>
      <c r="J2" s="91"/>
      <c r="K2" s="91"/>
      <c r="L2" s="91"/>
      <c r="M2" s="91"/>
      <c r="N2" s="91"/>
    </row>
    <row r="3" spans="1:14" ht="18" customHeight="1">
      <c r="A3" s="199" t="s">
        <v>4</v>
      </c>
      <c r="B3" s="199"/>
      <c r="C3" s="199"/>
      <c r="D3" s="199" t="str">
        <f>IF('Úvodní list'!C9="vyplní příjemce podpory kinematografie"," ",'Úvodní list'!C9)</f>
        <v> </v>
      </c>
      <c r="E3" s="199"/>
      <c r="F3" s="93"/>
      <c r="G3" s="93"/>
      <c r="H3" s="93"/>
      <c r="I3" s="93"/>
      <c r="J3" s="93"/>
      <c r="K3" s="93"/>
      <c r="L3" s="93"/>
      <c r="M3" s="93"/>
      <c r="N3" s="93"/>
    </row>
    <row r="4" spans="1:14" ht="18" customHeight="1">
      <c r="A4" s="199" t="s">
        <v>3</v>
      </c>
      <c r="B4" s="199"/>
      <c r="C4" s="199"/>
      <c r="D4" s="199" t="str">
        <f>IF('Úvodní list'!C8="vyplní příjemce podpory kinematografie"," ",'Úvodní list'!C8)</f>
        <v> </v>
      </c>
      <c r="E4" s="199"/>
      <c r="F4" s="93"/>
      <c r="G4" s="93"/>
      <c r="H4" s="93"/>
      <c r="I4" s="93"/>
      <c r="J4" s="93"/>
      <c r="K4" s="93"/>
      <c r="L4" s="93"/>
      <c r="M4" s="93"/>
      <c r="N4" s="93"/>
    </row>
    <row r="5" spans="1:14" ht="18" customHeight="1">
      <c r="A5" s="199" t="s">
        <v>1</v>
      </c>
      <c r="B5" s="199"/>
      <c r="C5" s="199"/>
      <c r="D5" s="199" t="str">
        <f>IF('Úvodní list'!C7="vyplní příjemce podpory kinematografie"," ",'Úvodní list'!C7)</f>
        <v> </v>
      </c>
      <c r="E5" s="199"/>
      <c r="F5" s="93"/>
      <c r="G5" s="93"/>
      <c r="H5" s="93"/>
      <c r="I5" s="93"/>
      <c r="J5" s="93"/>
      <c r="K5" s="93"/>
      <c r="L5" s="93"/>
      <c r="M5" s="93"/>
      <c r="N5" s="93"/>
    </row>
    <row r="6" spans="6:14" ht="18" customHeight="1">
      <c r="F6" s="93"/>
      <c r="G6" s="93"/>
      <c r="H6" s="93"/>
      <c r="I6" s="93"/>
      <c r="J6" s="93"/>
      <c r="K6" s="93"/>
      <c r="L6" s="93"/>
      <c r="M6" s="93"/>
      <c r="N6" s="93"/>
    </row>
    <row r="7" spans="1:14" ht="24.75" customHeight="1">
      <c r="A7" s="200" t="s">
        <v>122</v>
      </c>
      <c r="B7" s="200"/>
      <c r="C7" s="200"/>
      <c r="D7" s="200"/>
      <c r="E7" s="200"/>
      <c r="F7" s="200"/>
      <c r="G7" s="200"/>
      <c r="H7" s="200"/>
      <c r="I7" s="200"/>
      <c r="J7" s="200"/>
      <c r="K7" s="200"/>
      <c r="L7" s="200"/>
      <c r="M7" s="200"/>
      <c r="N7" s="200"/>
    </row>
    <row r="8" spans="1:14" ht="38.25" customHeight="1">
      <c r="A8" s="201" t="s">
        <v>138</v>
      </c>
      <c r="B8" s="201"/>
      <c r="C8" s="201"/>
      <c r="D8" s="201"/>
      <c r="E8" s="201"/>
      <c r="F8" s="201"/>
      <c r="G8" s="201"/>
      <c r="H8" s="201"/>
      <c r="I8" s="201"/>
      <c r="J8" s="201"/>
      <c r="K8" s="201"/>
      <c r="L8" s="201"/>
      <c r="M8" s="201"/>
      <c r="N8" s="201"/>
    </row>
    <row r="9" spans="1:14" ht="24.75" customHeight="1">
      <c r="A9" s="200" t="s">
        <v>123</v>
      </c>
      <c r="B9" s="200"/>
      <c r="C9" s="200"/>
      <c r="D9" s="200"/>
      <c r="E9" s="200"/>
      <c r="F9" s="200"/>
      <c r="G9" s="200"/>
      <c r="H9" s="200"/>
      <c r="I9" s="200"/>
      <c r="J9" s="200"/>
      <c r="K9" s="200"/>
      <c r="L9" s="200"/>
      <c r="M9" s="200"/>
      <c r="N9" s="200"/>
    </row>
    <row r="10" spans="1:14" ht="38.25" customHeight="1">
      <c r="A10" s="200" t="s">
        <v>205</v>
      </c>
      <c r="B10" s="200"/>
      <c r="C10" s="200"/>
      <c r="D10" s="200"/>
      <c r="E10" s="200"/>
      <c r="F10" s="200"/>
      <c r="G10" s="200"/>
      <c r="H10" s="200"/>
      <c r="I10" s="200"/>
      <c r="J10" s="200"/>
      <c r="K10" s="200"/>
      <c r="L10" s="200"/>
      <c r="M10" s="200"/>
      <c r="N10" s="200"/>
    </row>
    <row r="11" ht="12.75" customHeight="1">
      <c r="A11" s="90" t="s">
        <v>124</v>
      </c>
    </row>
    <row r="12" ht="12.75" customHeight="1">
      <c r="A12" s="90" t="s">
        <v>204</v>
      </c>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125</v>
      </c>
      <c r="C14" s="96" t="s">
        <v>126</v>
      </c>
      <c r="D14" s="95" t="s">
        <v>127</v>
      </c>
      <c r="E14" s="95" t="s">
        <v>128</v>
      </c>
      <c r="F14" s="95" t="s">
        <v>129</v>
      </c>
      <c r="G14" s="95" t="s">
        <v>130</v>
      </c>
      <c r="H14" s="95" t="s">
        <v>131</v>
      </c>
      <c r="I14" s="96" t="s">
        <v>132</v>
      </c>
      <c r="J14" s="95" t="s">
        <v>133</v>
      </c>
      <c r="K14" s="95" t="s">
        <v>134</v>
      </c>
      <c r="L14" s="95" t="s">
        <v>135</v>
      </c>
      <c r="M14" s="95" t="s">
        <v>136</v>
      </c>
      <c r="N14" s="95" t="s">
        <v>137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7" t="s">
        <v>58</v>
      </c>
      <c r="B36" s="197"/>
      <c r="C36" s="197"/>
      <c r="D36" s="197"/>
      <c r="E36" s="197"/>
      <c r="F36" s="197"/>
      <c r="G36" s="197"/>
      <c r="H36" s="197"/>
      <c r="I36" s="197"/>
      <c r="J36" s="197"/>
      <c r="K36" s="197"/>
      <c r="L36" s="197"/>
      <c r="M36" s="197"/>
      <c r="N36" s="100">
        <f>SUM(N15:N34)</f>
        <v>0</v>
      </c>
    </row>
  </sheetData>
  <sheetProtection selectLockedCells="1" selectUnlockedCells="1"/>
  <mergeCells count="12">
    <mergeCell ref="A9:N9"/>
    <mergeCell ref="A10:N10"/>
    <mergeCell ref="A36:M36"/>
    <mergeCell ref="A1:N1"/>
    <mergeCell ref="A3:C3"/>
    <mergeCell ref="D3:E3"/>
    <mergeCell ref="A4:C4"/>
    <mergeCell ref="D4:E4"/>
    <mergeCell ref="A5:C5"/>
    <mergeCell ref="D5:E5"/>
    <mergeCell ref="A7:N7"/>
    <mergeCell ref="A8:N8"/>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2019-04-03T09:12:47Z</dcterms:created>
  <dcterms:modified xsi:type="dcterms:W3CDTF">2022-09-09T15:25:03Z</dcterms:modified>
  <cp:category/>
  <cp:version/>
  <cp:contentType/>
  <cp:contentStatus/>
</cp:coreProperties>
</file>